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S:\DOKUMENTI\LENKA DOKUMENTI\FINANCIJSKA IZVJESCA ZA PRORACUNSKE KORISNIKE\RAZVOJNA AGENCIJA TINTL\2025\"/>
    </mc:Choice>
  </mc:AlternateContent>
  <xr:revisionPtr revIDLastSave="0" documentId="13_ncr:1_{441A754F-AB89-4AE4-8069-89575CEA572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F332" i="9"/>
  <c r="E332" i="9"/>
  <c r="B332" i="9" s="1"/>
  <c r="H331" i="9"/>
  <c r="E331" i="9" s="1"/>
  <c r="G331" i="9"/>
  <c r="F331" i="9"/>
  <c r="B331" i="9"/>
  <c r="H330" i="9"/>
  <c r="G330" i="9"/>
  <c r="F330" i="9"/>
  <c r="E330" i="9"/>
  <c r="B330" i="9" s="1"/>
  <c r="H329" i="9"/>
  <c r="G329" i="9"/>
  <c r="F329" i="9"/>
  <c r="H328" i="9"/>
  <c r="G328" i="9"/>
  <c r="F328" i="9"/>
  <c r="E328" i="9"/>
  <c r="B328" i="9" s="1"/>
  <c r="H327" i="9"/>
  <c r="G327" i="9"/>
  <c r="F327" i="9"/>
  <c r="H326" i="9"/>
  <c r="G326" i="9"/>
  <c r="E326" i="9" s="1"/>
  <c r="B326" i="9" s="1"/>
  <c r="F326" i="9"/>
  <c r="H325" i="9"/>
  <c r="G325" i="9"/>
  <c r="E325" i="9" s="1"/>
  <c r="F325" i="9"/>
  <c r="B325" i="9"/>
  <c r="H324" i="9"/>
  <c r="G324" i="9"/>
  <c r="E324" i="9" s="1"/>
  <c r="B324" i="9" s="1"/>
  <c r="F324" i="9"/>
  <c r="H323" i="9"/>
  <c r="E323" i="9" s="1"/>
  <c r="G323" i="9"/>
  <c r="F323" i="9"/>
  <c r="B323" i="9"/>
  <c r="H322" i="9"/>
  <c r="G322" i="9"/>
  <c r="E322" i="9" s="1"/>
  <c r="B322" i="9" s="1"/>
  <c r="F322" i="9"/>
  <c r="H321" i="9"/>
  <c r="G321" i="9"/>
  <c r="E321" i="9" s="1"/>
  <c r="F321" i="9"/>
  <c r="B321" i="9"/>
  <c r="H320" i="9"/>
  <c r="G320" i="9"/>
  <c r="E320" i="9" s="1"/>
  <c r="B320" i="9" s="1"/>
  <c r="F320" i="9"/>
  <c r="H319" i="9"/>
  <c r="E319" i="9" s="1"/>
  <c r="G319" i="9"/>
  <c r="F319" i="9"/>
  <c r="B319" i="9"/>
  <c r="H318" i="9"/>
  <c r="G318" i="9"/>
  <c r="F318" i="9"/>
  <c r="E318" i="9"/>
  <c r="B318" i="9" s="1"/>
  <c r="H317" i="9"/>
  <c r="G317" i="9"/>
  <c r="E317" i="9" s="1"/>
  <c r="F317" i="9"/>
  <c r="B317" i="9"/>
  <c r="F316" i="9"/>
  <c r="F315" i="9"/>
  <c r="G314" i="9"/>
  <c r="E314" i="9" s="1"/>
  <c r="B314" i="9" s="1"/>
  <c r="F314" i="9"/>
  <c r="H313" i="9"/>
  <c r="G313" i="9"/>
  <c r="E313" i="9" s="1"/>
  <c r="F313" i="9"/>
  <c r="H312" i="9"/>
  <c r="G312" i="9"/>
  <c r="E312" i="9" s="1"/>
  <c r="B312" i="9" s="1"/>
  <c r="F312" i="9"/>
  <c r="H311" i="9"/>
  <c r="E311" i="9" s="1"/>
  <c r="B311" i="9" s="1"/>
  <c r="G311" i="9"/>
  <c r="F311" i="9"/>
  <c r="F310" i="9"/>
  <c r="F309" i="9"/>
  <c r="F308" i="9"/>
  <c r="H307" i="9"/>
  <c r="G307" i="9"/>
  <c r="E307" i="9" s="1"/>
  <c r="B307" i="9" s="1"/>
  <c r="F307" i="9"/>
  <c r="F306" i="9"/>
  <c r="H305" i="9"/>
  <c r="E305" i="9" s="1"/>
  <c r="G305" i="9"/>
  <c r="F305" i="9"/>
  <c r="B305" i="9"/>
  <c r="H304" i="9"/>
  <c r="G304" i="9"/>
  <c r="F304" i="9"/>
  <c r="E304" i="9"/>
  <c r="B304" i="9" s="1"/>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s="1"/>
  <c r="M290" i="9"/>
  <c r="F290" i="9" s="1"/>
  <c r="L290" i="9"/>
  <c r="E290" i="9"/>
  <c r="B290" i="9"/>
  <c r="M289" i="9"/>
  <c r="L289" i="9"/>
  <c r="F289" i="9" s="1"/>
  <c r="E289" i="9"/>
  <c r="B289" i="9" s="1"/>
  <c r="M288" i="9"/>
  <c r="F288" i="9" s="1"/>
  <c r="B288" i="9" s="1"/>
  <c r="L288" i="9"/>
  <c r="E288" i="9"/>
  <c r="M287" i="9"/>
  <c r="L287" i="9"/>
  <c r="F287" i="9" s="1"/>
  <c r="E287" i="9"/>
  <c r="B287" i="9" s="1"/>
  <c r="M286" i="9"/>
  <c r="F286" i="9" s="1"/>
  <c r="B286" i="9" s="1"/>
  <c r="L286" i="9"/>
  <c r="E286" i="9"/>
  <c r="M285" i="9"/>
  <c r="L285" i="9"/>
  <c r="F285" i="9" s="1"/>
  <c r="E285" i="9"/>
  <c r="B285" i="9" s="1"/>
  <c r="M284" i="9"/>
  <c r="F284" i="9" s="1"/>
  <c r="B284" i="9" s="1"/>
  <c r="L284" i="9"/>
  <c r="E284" i="9"/>
  <c r="M283" i="9"/>
  <c r="L283" i="9"/>
  <c r="F283" i="9" s="1"/>
  <c r="E283" i="9"/>
  <c r="B283" i="9" s="1"/>
  <c r="M282" i="9"/>
  <c r="F282" i="9" s="1"/>
  <c r="L282" i="9"/>
  <c r="E282" i="9"/>
  <c r="B282" i="9"/>
  <c r="M281" i="9"/>
  <c r="L281" i="9"/>
  <c r="F281" i="9" s="1"/>
  <c r="E281" i="9"/>
  <c r="B281" i="9" s="1"/>
  <c r="M280" i="9"/>
  <c r="F280" i="9" s="1"/>
  <c r="B280" i="9" s="1"/>
  <c r="L280" i="9"/>
  <c r="E280" i="9"/>
  <c r="M279" i="9"/>
  <c r="L279" i="9"/>
  <c r="F279" i="9" s="1"/>
  <c r="E279" i="9"/>
  <c r="B279" i="9" s="1"/>
  <c r="M278" i="9"/>
  <c r="F278" i="9" s="1"/>
  <c r="B278" i="9" s="1"/>
  <c r="L278" i="9"/>
  <c r="E278" i="9"/>
  <c r="M277" i="9"/>
  <c r="L277" i="9"/>
  <c r="F277" i="9" s="1"/>
  <c r="E277" i="9"/>
  <c r="B277" i="9" s="1"/>
  <c r="M276" i="9"/>
  <c r="F276" i="9" s="1"/>
  <c r="B276" i="9" s="1"/>
  <c r="L276" i="9"/>
  <c r="E276" i="9"/>
  <c r="M275" i="9"/>
  <c r="L275" i="9"/>
  <c r="F275" i="9" s="1"/>
  <c r="E275" i="9"/>
  <c r="B275" i="9" s="1"/>
  <c r="M274" i="9"/>
  <c r="F274" i="9" s="1"/>
  <c r="L274" i="9"/>
  <c r="E274" i="9"/>
  <c r="B274" i="9"/>
  <c r="M273" i="9"/>
  <c r="L273" i="9"/>
  <c r="F273" i="9" s="1"/>
  <c r="E273" i="9"/>
  <c r="B273" i="9" s="1"/>
  <c r="M272" i="9"/>
  <c r="F272" i="9" s="1"/>
  <c r="B272" i="9" s="1"/>
  <c r="L272" i="9"/>
  <c r="E272" i="9"/>
  <c r="M271" i="9"/>
  <c r="L271" i="9"/>
  <c r="F271" i="9" s="1"/>
  <c r="E271" i="9"/>
  <c r="B271" i="9" s="1"/>
  <c r="M270" i="9"/>
  <c r="F270" i="9" s="1"/>
  <c r="B270" i="9" s="1"/>
  <c r="L270" i="9"/>
  <c r="E270" i="9"/>
  <c r="M269" i="9"/>
  <c r="L269" i="9"/>
  <c r="F269" i="9" s="1"/>
  <c r="E269" i="9"/>
  <c r="B269" i="9" s="1"/>
  <c r="M268" i="9"/>
  <c r="F268" i="9" s="1"/>
  <c r="B268" i="9" s="1"/>
  <c r="L268" i="9"/>
  <c r="E268" i="9"/>
  <c r="M267" i="9"/>
  <c r="L267" i="9"/>
  <c r="F267" i="9" s="1"/>
  <c r="E267" i="9"/>
  <c r="B267" i="9" s="1"/>
  <c r="M266" i="9"/>
  <c r="F266" i="9" s="1"/>
  <c r="L266" i="9"/>
  <c r="E266" i="9"/>
  <c r="B266" i="9"/>
  <c r="M265" i="9"/>
  <c r="L265" i="9"/>
  <c r="F265" i="9" s="1"/>
  <c r="E265" i="9"/>
  <c r="B265" i="9" s="1"/>
  <c r="M264" i="9"/>
  <c r="F264" i="9" s="1"/>
  <c r="B264" i="9" s="1"/>
  <c r="L264" i="9"/>
  <c r="E264" i="9"/>
  <c r="M263" i="9"/>
  <c r="L263" i="9"/>
  <c r="F263" i="9" s="1"/>
  <c r="E263" i="9"/>
  <c r="B263" i="9" s="1"/>
  <c r="M262" i="9"/>
  <c r="F262" i="9" s="1"/>
  <c r="B262" i="9" s="1"/>
  <c r="L262" i="9"/>
  <c r="E262" i="9"/>
  <c r="M261" i="9"/>
  <c r="L261" i="9"/>
  <c r="F261" i="9" s="1"/>
  <c r="E261" i="9"/>
  <c r="B261" i="9" s="1"/>
  <c r="M260" i="9"/>
  <c r="F260" i="9" s="1"/>
  <c r="B260" i="9" s="1"/>
  <c r="L260" i="9"/>
  <c r="E260" i="9"/>
  <c r="M259" i="9"/>
  <c r="L259" i="9"/>
  <c r="F259" i="9" s="1"/>
  <c r="E259" i="9"/>
  <c r="B259" i="9" s="1"/>
  <c r="M258" i="9"/>
  <c r="F258" i="9" s="1"/>
  <c r="L258" i="9"/>
  <c r="E258" i="9"/>
  <c r="B258" i="9"/>
  <c r="M257" i="9"/>
  <c r="L257" i="9"/>
  <c r="F257" i="9" s="1"/>
  <c r="E257" i="9"/>
  <c r="B257" i="9" s="1"/>
  <c r="M256" i="9"/>
  <c r="F256" i="9" s="1"/>
  <c r="B256" i="9" s="1"/>
  <c r="L256" i="9"/>
  <c r="E256" i="9"/>
  <c r="M255" i="9"/>
  <c r="L255" i="9"/>
  <c r="F255" i="9" s="1"/>
  <c r="E255" i="9"/>
  <c r="B255" i="9" s="1"/>
  <c r="M254" i="9"/>
  <c r="F254" i="9" s="1"/>
  <c r="B254" i="9" s="1"/>
  <c r="L254" i="9"/>
  <c r="E254" i="9"/>
  <c r="M253" i="9"/>
  <c r="L253" i="9"/>
  <c r="F253" i="9" s="1"/>
  <c r="E253" i="9"/>
  <c r="B253" i="9" s="1"/>
  <c r="M252" i="9"/>
  <c r="F252" i="9" s="1"/>
  <c r="B252" i="9" s="1"/>
  <c r="L252" i="9"/>
  <c r="E252" i="9"/>
  <c r="M251" i="9"/>
  <c r="L251" i="9"/>
  <c r="F251" i="9" s="1"/>
  <c r="E251" i="9"/>
  <c r="M250" i="9"/>
  <c r="F250" i="9" s="1"/>
  <c r="L250" i="9"/>
  <c r="E250" i="9"/>
  <c r="B250" i="9"/>
  <c r="M249" i="9"/>
  <c r="L249" i="9"/>
  <c r="F249" i="9" s="1"/>
  <c r="E249" i="9"/>
  <c r="M248" i="9"/>
  <c r="F248" i="9" s="1"/>
  <c r="L248" i="9"/>
  <c r="E248" i="9"/>
  <c r="B248" i="9"/>
  <c r="M247" i="9"/>
  <c r="L247" i="9"/>
  <c r="F247" i="9" s="1"/>
  <c r="E247" i="9"/>
  <c r="M246" i="9"/>
  <c r="F246" i="9" s="1"/>
  <c r="B246" i="9" s="1"/>
  <c r="L246" i="9"/>
  <c r="E246" i="9"/>
  <c r="M245" i="9"/>
  <c r="L245" i="9"/>
  <c r="F245" i="9" s="1"/>
  <c r="E245" i="9"/>
  <c r="M244" i="9"/>
  <c r="F244" i="9" s="1"/>
  <c r="B244" i="9" s="1"/>
  <c r="L244" i="9"/>
  <c r="E244" i="9"/>
  <c r="M243" i="9"/>
  <c r="L243" i="9"/>
  <c r="F243" i="9" s="1"/>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F235" i="9" s="1"/>
  <c r="E235" i="9"/>
  <c r="M234" i="9"/>
  <c r="F234" i="9" s="1"/>
  <c r="L234" i="9"/>
  <c r="E234" i="9"/>
  <c r="B234" i="9"/>
  <c r="M233" i="9"/>
  <c r="L233" i="9"/>
  <c r="F233" i="9" s="1"/>
  <c r="E233" i="9"/>
  <c r="M232" i="9"/>
  <c r="F232" i="9" s="1"/>
  <c r="L232" i="9"/>
  <c r="E232" i="9"/>
  <c r="B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E171" i="9"/>
  <c r="H170" i="9"/>
  <c r="G170" i="9"/>
  <c r="E170" i="9" s="1"/>
  <c r="F170" i="9"/>
  <c r="H169" i="9"/>
  <c r="G169" i="9"/>
  <c r="E169" i="9" s="1"/>
  <c r="F169" i="9"/>
  <c r="B169" i="9"/>
  <c r="H168" i="9"/>
  <c r="G168" i="9"/>
  <c r="F168" i="9"/>
  <c r="E168" i="9"/>
  <c r="B168" i="9" s="1"/>
  <c r="H167" i="9"/>
  <c r="G167" i="9"/>
  <c r="F167" i="9"/>
  <c r="E167" i="9"/>
  <c r="H166" i="9"/>
  <c r="G166" i="9"/>
  <c r="E166" i="9" s="1"/>
  <c r="B166" i="9" s="1"/>
  <c r="F166" i="9"/>
  <c r="H165" i="9"/>
  <c r="G165" i="9"/>
  <c r="E165" i="9" s="1"/>
  <c r="F165" i="9"/>
  <c r="B165" i="9"/>
  <c r="H164" i="9"/>
  <c r="G164" i="9"/>
  <c r="F164" i="9"/>
  <c r="E164" i="9"/>
  <c r="B164" i="9" s="1"/>
  <c r="H163" i="9"/>
  <c r="G163" i="9"/>
  <c r="F163" i="9"/>
  <c r="E163" i="9"/>
  <c r="H162" i="9"/>
  <c r="G162" i="9"/>
  <c r="E162" i="9" s="1"/>
  <c r="B162" i="9" s="1"/>
  <c r="F162" i="9"/>
  <c r="H161" i="9"/>
  <c r="G161" i="9"/>
  <c r="E161" i="9" s="1"/>
  <c r="F161" i="9"/>
  <c r="B161" i="9"/>
  <c r="H160" i="9"/>
  <c r="G160" i="9"/>
  <c r="F160" i="9"/>
  <c r="E160" i="9"/>
  <c r="B160" i="9" s="1"/>
  <c r="H159" i="9"/>
  <c r="G159" i="9"/>
  <c r="F159" i="9"/>
  <c r="E159" i="9"/>
  <c r="H158" i="9"/>
  <c r="G158" i="9"/>
  <c r="E158" i="9" s="1"/>
  <c r="F158" i="9"/>
  <c r="H157" i="9"/>
  <c r="G157" i="9"/>
  <c r="E157" i="9" s="1"/>
  <c r="F157" i="9"/>
  <c r="B157" i="9"/>
  <c r="F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F149" i="9"/>
  <c r="H148" i="9"/>
  <c r="E148" i="9" s="1"/>
  <c r="B148" i="9" s="1"/>
  <c r="G148" i="9"/>
  <c r="F148" i="9"/>
  <c r="H147" i="9"/>
  <c r="G147" i="9"/>
  <c r="F147" i="9"/>
  <c r="E147" i="9"/>
  <c r="B147" i="9" s="1"/>
  <c r="H146" i="9"/>
  <c r="G146" i="9"/>
  <c r="E146" i="9" s="1"/>
  <c r="F146" i="9"/>
  <c r="H145" i="9"/>
  <c r="G145" i="9"/>
  <c r="F145" i="9"/>
  <c r="H144" i="9"/>
  <c r="E144" i="9" s="1"/>
  <c r="B144" i="9" s="1"/>
  <c r="G144" i="9"/>
  <c r="F144" i="9"/>
  <c r="H143" i="9"/>
  <c r="G143" i="9"/>
  <c r="F143" i="9"/>
  <c r="E143" i="9"/>
  <c r="B143" i="9" s="1"/>
  <c r="H142" i="9"/>
  <c r="G142" i="9"/>
  <c r="E142" i="9" s="1"/>
  <c r="F142" i="9"/>
  <c r="H141" i="9"/>
  <c r="G141" i="9"/>
  <c r="F141" i="9"/>
  <c r="H140" i="9"/>
  <c r="E140" i="9" s="1"/>
  <c r="B140" i="9" s="1"/>
  <c r="G140" i="9"/>
  <c r="F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B132" i="9" s="1"/>
  <c r="F132" i="9"/>
  <c r="H131" i="9"/>
  <c r="E131" i="9" s="1"/>
  <c r="G131" i="9"/>
  <c r="F131" i="9"/>
  <c r="B131" i="9"/>
  <c r="H130" i="9"/>
  <c r="G130" i="9"/>
  <c r="F130" i="9"/>
  <c r="E130" i="9"/>
  <c r="B130" i="9" s="1"/>
  <c r="H129" i="9"/>
  <c r="G129" i="9"/>
  <c r="F129" i="9"/>
  <c r="H128" i="9"/>
  <c r="G128" i="9"/>
  <c r="F128" i="9"/>
  <c r="E128" i="9"/>
  <c r="B128" i="9" s="1"/>
  <c r="H127" i="9"/>
  <c r="G127" i="9"/>
  <c r="F127" i="9"/>
  <c r="E127" i="9"/>
  <c r="H126" i="9"/>
  <c r="G126" i="9"/>
  <c r="E126" i="9" s="1"/>
  <c r="F126" i="9"/>
  <c r="H125" i="9"/>
  <c r="G125" i="9"/>
  <c r="E125" i="9" s="1"/>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B118" i="9" s="1"/>
  <c r="F118" i="9"/>
  <c r="H117" i="9"/>
  <c r="G117" i="9"/>
  <c r="E117" i="9" s="1"/>
  <c r="B117" i="9" s="1"/>
  <c r="F117" i="9"/>
  <c r="H116" i="9"/>
  <c r="G116" i="9"/>
  <c r="E116" i="9" s="1"/>
  <c r="B116" i="9" s="1"/>
  <c r="F116" i="9"/>
  <c r="H115" i="9"/>
  <c r="E115" i="9" s="1"/>
  <c r="G115" i="9"/>
  <c r="F115" i="9"/>
  <c r="B115" i="9"/>
  <c r="H114" i="9"/>
  <c r="G114" i="9"/>
  <c r="F114" i="9"/>
  <c r="E114" i="9"/>
  <c r="B114" i="9" s="1"/>
  <c r="H113" i="9"/>
  <c r="G113" i="9"/>
  <c r="F113" i="9"/>
  <c r="H112" i="9"/>
  <c r="G112" i="9"/>
  <c r="F112" i="9"/>
  <c r="E112" i="9"/>
  <c r="B112" i="9" s="1"/>
  <c r="H111" i="9"/>
  <c r="G111" i="9"/>
  <c r="F111" i="9"/>
  <c r="E111" i="9"/>
  <c r="H110" i="9"/>
  <c r="G110" i="9"/>
  <c r="E110" i="9" s="1"/>
  <c r="F110" i="9"/>
  <c r="H109" i="9"/>
  <c r="G109" i="9"/>
  <c r="E109" i="9" s="1"/>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H97" i="9"/>
  <c r="G97" i="9"/>
  <c r="E97" i="9" s="1"/>
  <c r="B97" i="9" s="1"/>
  <c r="F97" i="9"/>
  <c r="H96" i="9"/>
  <c r="G96" i="9"/>
  <c r="E96" i="9" s="1"/>
  <c r="B96" i="9" s="1"/>
  <c r="F96" i="9"/>
  <c r="H95" i="9"/>
  <c r="G95" i="9"/>
  <c r="F95" i="9"/>
  <c r="E95" i="9"/>
  <c r="B95" i="9" s="1"/>
  <c r="H94" i="9"/>
  <c r="G94" i="9"/>
  <c r="F94" i="9"/>
  <c r="E94" i="9"/>
  <c r="H93" i="9"/>
  <c r="G93" i="9"/>
  <c r="E93" i="9" s="1"/>
  <c r="B93" i="9" s="1"/>
  <c r="F93" i="9"/>
  <c r="H92" i="9"/>
  <c r="G92" i="9"/>
  <c r="E92" i="9" s="1"/>
  <c r="B92" i="9" s="1"/>
  <c r="F92" i="9"/>
  <c r="H91" i="9"/>
  <c r="G91" i="9"/>
  <c r="F91" i="9"/>
  <c r="E91" i="9"/>
  <c r="B91" i="9" s="1"/>
  <c r="H90" i="9"/>
  <c r="G90" i="9"/>
  <c r="F90" i="9"/>
  <c r="E90" i="9"/>
  <c r="H89" i="9"/>
  <c r="G89" i="9"/>
  <c r="E89" i="9" s="1"/>
  <c r="B89" i="9" s="1"/>
  <c r="F89" i="9"/>
  <c r="H88" i="9"/>
  <c r="G88" i="9"/>
  <c r="E88" i="9" s="1"/>
  <c r="B88" i="9" s="1"/>
  <c r="F88" i="9"/>
  <c r="H87" i="9"/>
  <c r="G87" i="9"/>
  <c r="F87" i="9"/>
  <c r="E87" i="9"/>
  <c r="B87" i="9" s="1"/>
  <c r="H86" i="9"/>
  <c r="G86" i="9"/>
  <c r="F86" i="9"/>
  <c r="E86" i="9"/>
  <c r="H85" i="9"/>
  <c r="G85" i="9"/>
  <c r="E85" i="9" s="1"/>
  <c r="B85" i="9" s="1"/>
  <c r="F85" i="9"/>
  <c r="H84" i="9"/>
  <c r="G84" i="9"/>
  <c r="E84" i="9" s="1"/>
  <c r="B84" i="9" s="1"/>
  <c r="F84" i="9"/>
  <c r="H83" i="9"/>
  <c r="G83" i="9"/>
  <c r="F83" i="9"/>
  <c r="E83" i="9"/>
  <c r="B83" i="9" s="1"/>
  <c r="H82" i="9"/>
  <c r="G82" i="9"/>
  <c r="F82" i="9"/>
  <c r="E82" i="9"/>
  <c r="H81" i="9"/>
  <c r="G81" i="9"/>
  <c r="E81" i="9" s="1"/>
  <c r="B81" i="9" s="1"/>
  <c r="F81" i="9"/>
  <c r="H80" i="9"/>
  <c r="G80" i="9"/>
  <c r="E80" i="9" s="1"/>
  <c r="B80" i="9" s="1"/>
  <c r="F80" i="9"/>
  <c r="H79" i="9"/>
  <c r="G79" i="9"/>
  <c r="F79" i="9"/>
  <c r="E79" i="9"/>
  <c r="B79" i="9" s="1"/>
  <c r="H78" i="9"/>
  <c r="G78" i="9"/>
  <c r="F78" i="9"/>
  <c r="E78" i="9"/>
  <c r="H77" i="9"/>
  <c r="G77" i="9"/>
  <c r="E77" i="9" s="1"/>
  <c r="B77" i="9" s="1"/>
  <c r="F77" i="9"/>
  <c r="H76" i="9"/>
  <c r="G76" i="9"/>
  <c r="E76" i="9" s="1"/>
  <c r="B76" i="9" s="1"/>
  <c r="F76" i="9"/>
  <c r="H75" i="9"/>
  <c r="G75" i="9"/>
  <c r="F75" i="9"/>
  <c r="E75" i="9"/>
  <c r="B75" i="9" s="1"/>
  <c r="H74" i="9"/>
  <c r="G74" i="9"/>
  <c r="F74" i="9"/>
  <c r="E74" i="9"/>
  <c r="H73" i="9"/>
  <c r="G73" i="9"/>
  <c r="E73" i="9" s="1"/>
  <c r="B73" i="9" s="1"/>
  <c r="F73" i="9"/>
  <c r="H72" i="9"/>
  <c r="G72" i="9"/>
  <c r="E72" i="9" s="1"/>
  <c r="B72" i="9" s="1"/>
  <c r="F72" i="9"/>
  <c r="H71" i="9"/>
  <c r="G71" i="9"/>
  <c r="F71" i="9"/>
  <c r="E71" i="9"/>
  <c r="B71" i="9" s="1"/>
  <c r="H70" i="9"/>
  <c r="G70" i="9"/>
  <c r="F70" i="9"/>
  <c r="E70" i="9"/>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F56" i="9"/>
  <c r="H55" i="9"/>
  <c r="E55" i="9" s="1"/>
  <c r="B55" i="9" s="1"/>
  <c r="G55" i="9"/>
  <c r="F55" i="9"/>
  <c r="H54" i="9"/>
  <c r="E54" i="9" s="1"/>
  <c r="B54" i="9" s="1"/>
  <c r="G54" i="9"/>
  <c r="F54" i="9"/>
  <c r="H53" i="9"/>
  <c r="G53" i="9"/>
  <c r="F53" i="9"/>
  <c r="H52" i="9"/>
  <c r="G52" i="9"/>
  <c r="E52" i="9" s="1"/>
  <c r="B52" i="9" s="1"/>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B296" i="9" s="1"/>
  <c r="I3" i="9"/>
  <c r="H3" i="9"/>
  <c r="G3" i="9"/>
  <c r="D104" i="8"/>
  <c r="D97" i="8"/>
  <c r="D92" i="8"/>
  <c r="D87" i="8"/>
  <c r="D82" i="8"/>
  <c r="D77" i="8"/>
  <c r="D72" i="8"/>
  <c r="D67" i="8"/>
  <c r="D62" i="8"/>
  <c r="D57" i="8"/>
  <c r="D52" i="8"/>
  <c r="D51" i="8"/>
  <c r="D46" i="8"/>
  <c r="D37" i="8"/>
  <c r="D27" i="8"/>
  <c r="D25" i="8" s="1"/>
  <c r="C1602" i="1" s="1"/>
  <c r="D18" i="8"/>
  <c r="D8" i="8"/>
  <c r="E44" i="7"/>
  <c r="D44" i="7"/>
  <c r="D38" i="7" s="1"/>
  <c r="C1571" i="1" s="1"/>
  <c r="G1571" i="1" s="1"/>
  <c r="E39" i="7"/>
  <c r="E38" i="7" s="1"/>
  <c r="D39" i="7"/>
  <c r="E30" i="7"/>
  <c r="D30" i="7"/>
  <c r="E23" i="7"/>
  <c r="D23" i="7"/>
  <c r="D22" i="7" s="1"/>
  <c r="E22" i="7"/>
  <c r="E14" i="7"/>
  <c r="D14" i="7"/>
  <c r="E7" i="7"/>
  <c r="E6" i="7" s="1"/>
  <c r="E5" i="7" s="1"/>
  <c r="I33" i="3"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F36" i="6" s="1"/>
  <c r="D36" i="6"/>
  <c r="E35"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D88" i="5"/>
  <c r="F88" i="5" s="1"/>
  <c r="F87" i="5"/>
  <c r="F86" i="5"/>
  <c r="F85" i="5"/>
  <c r="F84" i="5"/>
  <c r="F83" i="5"/>
  <c r="E82" i="5"/>
  <c r="D82" i="5"/>
  <c r="F82" i="5" s="1"/>
  <c r="F81" i="5"/>
  <c r="F80" i="5"/>
  <c r="F79" i="5"/>
  <c r="F78" i="5"/>
  <c r="F77" i="5"/>
  <c r="E76" i="5"/>
  <c r="E70" i="5" s="1"/>
  <c r="D1075" i="1"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C1684" i="1"/>
  <c r="G1684" i="1" s="1"/>
  <c r="G1683" i="1"/>
  <c r="C1683" i="1"/>
  <c r="H1683" i="1" s="1"/>
  <c r="C1682" i="1"/>
  <c r="C1681" i="1"/>
  <c r="H1681" i="1" s="1"/>
  <c r="C1680" i="1"/>
  <c r="H1679" i="1"/>
  <c r="G1679" i="1"/>
  <c r="C1679" i="1"/>
  <c r="H1678" i="1"/>
  <c r="G1678" i="1"/>
  <c r="C1678" i="1"/>
  <c r="C1677" i="1"/>
  <c r="H1676" i="1"/>
  <c r="C1676" i="1"/>
  <c r="G1676" i="1" s="1"/>
  <c r="H1675" i="1"/>
  <c r="G1675" i="1"/>
  <c r="C1675" i="1"/>
  <c r="C1674" i="1"/>
  <c r="G1673" i="1"/>
  <c r="C1673" i="1"/>
  <c r="H1673" i="1" s="1"/>
  <c r="C1672" i="1"/>
  <c r="H1671" i="1"/>
  <c r="G1671" i="1"/>
  <c r="C1671" i="1"/>
  <c r="G1670" i="1"/>
  <c r="C1670" i="1"/>
  <c r="H1670" i="1" s="1"/>
  <c r="C1669" i="1"/>
  <c r="C1668" i="1"/>
  <c r="G1668" i="1" s="1"/>
  <c r="H1667" i="1"/>
  <c r="G1667" i="1"/>
  <c r="C1667" i="1"/>
  <c r="H1666" i="1"/>
  <c r="C1666" i="1"/>
  <c r="G1666" i="1" s="1"/>
  <c r="G1665" i="1"/>
  <c r="C1665" i="1"/>
  <c r="H1665" i="1" s="1"/>
  <c r="C1664" i="1"/>
  <c r="H1663" i="1"/>
  <c r="G1663" i="1"/>
  <c r="C1663" i="1"/>
  <c r="H1662" i="1"/>
  <c r="G1662" i="1"/>
  <c r="C1662" i="1"/>
  <c r="C1661" i="1"/>
  <c r="H1660" i="1"/>
  <c r="C1660" i="1"/>
  <c r="G1660" i="1" s="1"/>
  <c r="H1659" i="1"/>
  <c r="G1659" i="1"/>
  <c r="C1659" i="1"/>
  <c r="H1658" i="1"/>
  <c r="C1658" i="1"/>
  <c r="G1658" i="1" s="1"/>
  <c r="C1657" i="1"/>
  <c r="H1657" i="1" s="1"/>
  <c r="C1656" i="1"/>
  <c r="H1655" i="1"/>
  <c r="G1655" i="1"/>
  <c r="C1655" i="1"/>
  <c r="H1654" i="1"/>
  <c r="G1654" i="1"/>
  <c r="C1654" i="1"/>
  <c r="C1653" i="1"/>
  <c r="H1652" i="1"/>
  <c r="C1652" i="1"/>
  <c r="G1652" i="1" s="1"/>
  <c r="H1651" i="1"/>
  <c r="G1651" i="1"/>
  <c r="C1651" i="1"/>
  <c r="H1650" i="1"/>
  <c r="C1650" i="1"/>
  <c r="G1650" i="1" s="1"/>
  <c r="G1649" i="1"/>
  <c r="C1649" i="1"/>
  <c r="H1649" i="1" s="1"/>
  <c r="C1648" i="1"/>
  <c r="H1647" i="1"/>
  <c r="G1647" i="1"/>
  <c r="C1647" i="1"/>
  <c r="C1646" i="1"/>
  <c r="H1646" i="1" s="1"/>
  <c r="C1645" i="1"/>
  <c r="H1644" i="1"/>
  <c r="C1644" i="1"/>
  <c r="G1644" i="1" s="1"/>
  <c r="H1643" i="1"/>
  <c r="G1643" i="1"/>
  <c r="C1643" i="1"/>
  <c r="C1642" i="1"/>
  <c r="G1642" i="1" s="1"/>
  <c r="G1641" i="1"/>
  <c r="C1641" i="1"/>
  <c r="H1641" i="1" s="1"/>
  <c r="C1640" i="1"/>
  <c r="H1639" i="1"/>
  <c r="G1639" i="1"/>
  <c r="C1639" i="1"/>
  <c r="G1638" i="1"/>
  <c r="C1638" i="1"/>
  <c r="H1638" i="1" s="1"/>
  <c r="C1637" i="1"/>
  <c r="C1636" i="1"/>
  <c r="G1636" i="1" s="1"/>
  <c r="H1635" i="1"/>
  <c r="G1635" i="1"/>
  <c r="C1635" i="1"/>
  <c r="H1634" i="1"/>
  <c r="C1634" i="1"/>
  <c r="G1634" i="1" s="1"/>
  <c r="G1633" i="1"/>
  <c r="C1633" i="1"/>
  <c r="H1633" i="1" s="1"/>
  <c r="C1632" i="1"/>
  <c r="H1631" i="1"/>
  <c r="G1631" i="1"/>
  <c r="C1631" i="1"/>
  <c r="H1630" i="1"/>
  <c r="G1630" i="1"/>
  <c r="C1630" i="1"/>
  <c r="C1629" i="1"/>
  <c r="H1628" i="1"/>
  <c r="C1628" i="1"/>
  <c r="G1628" i="1" s="1"/>
  <c r="H1627" i="1"/>
  <c r="G1627" i="1"/>
  <c r="C1627" i="1"/>
  <c r="H1626" i="1"/>
  <c r="C1626" i="1"/>
  <c r="G1626" i="1" s="1"/>
  <c r="C1625" i="1"/>
  <c r="H1625" i="1" s="1"/>
  <c r="C1624" i="1"/>
  <c r="H1623" i="1"/>
  <c r="G1623" i="1"/>
  <c r="C1623" i="1"/>
  <c r="H1620" i="1"/>
  <c r="C1620" i="1"/>
  <c r="G1620" i="1" s="1"/>
  <c r="H1619" i="1"/>
  <c r="G1619" i="1"/>
  <c r="C1619" i="1"/>
  <c r="H1618" i="1"/>
  <c r="C1618" i="1"/>
  <c r="G1618" i="1" s="1"/>
  <c r="G1617" i="1"/>
  <c r="C1617" i="1"/>
  <c r="H1617" i="1" s="1"/>
  <c r="C1616" i="1"/>
  <c r="H1615" i="1"/>
  <c r="G1615" i="1"/>
  <c r="C1615" i="1"/>
  <c r="C1614" i="1"/>
  <c r="H1614" i="1" s="1"/>
  <c r="C1613" i="1"/>
  <c r="H1612" i="1"/>
  <c r="C1612" i="1"/>
  <c r="G1612" i="1" s="1"/>
  <c r="H1611" i="1"/>
  <c r="G1611" i="1"/>
  <c r="C1611" i="1"/>
  <c r="C1610" i="1"/>
  <c r="G1610" i="1" s="1"/>
  <c r="G1609" i="1"/>
  <c r="C1609" i="1"/>
  <c r="H1609" i="1" s="1"/>
  <c r="C1608" i="1"/>
  <c r="H1607" i="1"/>
  <c r="G1607" i="1"/>
  <c r="C1607" i="1"/>
  <c r="C1606" i="1"/>
  <c r="H1606" i="1" s="1"/>
  <c r="C1605" i="1"/>
  <c r="C1604" i="1"/>
  <c r="G1604" i="1" s="1"/>
  <c r="H1603" i="1"/>
  <c r="G1603" i="1"/>
  <c r="C1603" i="1"/>
  <c r="G1601" i="1"/>
  <c r="C1601" i="1"/>
  <c r="H1601" i="1" s="1"/>
  <c r="C1600" i="1"/>
  <c r="H1599" i="1"/>
  <c r="G1599" i="1"/>
  <c r="C1599" i="1"/>
  <c r="H1598" i="1"/>
  <c r="G1598" i="1"/>
  <c r="C1598" i="1"/>
  <c r="C1597" i="1"/>
  <c r="H1596" i="1"/>
  <c r="C1596" i="1"/>
  <c r="G1596" i="1" s="1"/>
  <c r="H1595" i="1"/>
  <c r="G1595" i="1"/>
  <c r="C1595" i="1"/>
  <c r="H1594" i="1"/>
  <c r="C1594" i="1"/>
  <c r="G1594" i="1" s="1"/>
  <c r="C1593" i="1"/>
  <c r="H1593" i="1" s="1"/>
  <c r="C1592" i="1"/>
  <c r="H1591" i="1"/>
  <c r="G1591" i="1"/>
  <c r="C1591" i="1"/>
  <c r="H1590" i="1"/>
  <c r="G1590" i="1"/>
  <c r="C1590" i="1"/>
  <c r="C1589" i="1"/>
  <c r="H1588" i="1"/>
  <c r="C1588" i="1"/>
  <c r="G1588" i="1" s="1"/>
  <c r="C1587" i="1"/>
  <c r="H1587" i="1" s="1"/>
  <c r="H1586" i="1"/>
  <c r="C1586" i="1"/>
  <c r="G1586" i="1" s="1"/>
  <c r="C1585" i="1"/>
  <c r="H1585" i="1" s="1"/>
  <c r="C1584" i="1"/>
  <c r="G1582" i="1"/>
  <c r="C1582" i="1"/>
  <c r="G1581" i="1"/>
  <c r="D1581" i="1"/>
  <c r="C1581" i="1"/>
  <c r="G1580" i="1"/>
  <c r="D1580" i="1"/>
  <c r="C1580" i="1"/>
  <c r="H1579" i="1"/>
  <c r="G1579" i="1"/>
  <c r="I1579" i="1" s="1"/>
  <c r="D1579" i="1"/>
  <c r="C1579" i="1"/>
  <c r="J1579" i="1" s="1"/>
  <c r="J1578" i="1"/>
  <c r="D1578" i="1"/>
  <c r="C1578" i="1"/>
  <c r="G1577" i="1"/>
  <c r="D1577" i="1"/>
  <c r="C1577" i="1"/>
  <c r="H1577" i="1" s="1"/>
  <c r="H1576" i="1"/>
  <c r="D1576" i="1"/>
  <c r="C1576" i="1"/>
  <c r="G1575" i="1"/>
  <c r="D1575" i="1"/>
  <c r="C1575" i="1"/>
  <c r="J1575" i="1" s="1"/>
  <c r="H1574" i="1"/>
  <c r="G1574" i="1"/>
  <c r="I1574" i="1" s="1"/>
  <c r="D1574" i="1"/>
  <c r="C1574" i="1"/>
  <c r="J1574" i="1" s="1"/>
  <c r="G1573" i="1"/>
  <c r="I1573" i="1" s="1"/>
  <c r="D1573" i="1"/>
  <c r="C1573" i="1"/>
  <c r="H1573" i="1" s="1"/>
  <c r="D1572" i="1"/>
  <c r="C1572" i="1"/>
  <c r="G1572" i="1" s="1"/>
  <c r="D1571" i="1"/>
  <c r="H1570" i="1"/>
  <c r="G1570" i="1"/>
  <c r="I1570" i="1" s="1"/>
  <c r="D1570" i="1"/>
  <c r="C1570" i="1"/>
  <c r="J1570" i="1" s="1"/>
  <c r="G1569" i="1"/>
  <c r="I1569" i="1" s="1"/>
  <c r="D1569" i="1"/>
  <c r="C1569" i="1"/>
  <c r="H1569" i="1" s="1"/>
  <c r="H1568" i="1"/>
  <c r="D1568" i="1"/>
  <c r="C1568" i="1"/>
  <c r="G1567" i="1"/>
  <c r="D1567" i="1"/>
  <c r="C1567" i="1"/>
  <c r="J1567" i="1" s="1"/>
  <c r="H1566" i="1"/>
  <c r="G1566" i="1"/>
  <c r="I1566" i="1" s="1"/>
  <c r="D1566" i="1"/>
  <c r="C1566" i="1"/>
  <c r="J1566" i="1" s="1"/>
  <c r="D1565" i="1"/>
  <c r="C1565" i="1"/>
  <c r="H1565" i="1" s="1"/>
  <c r="D1564" i="1"/>
  <c r="C1564" i="1"/>
  <c r="H1563" i="1"/>
  <c r="D1563" i="1"/>
  <c r="C1563" i="1"/>
  <c r="J1562" i="1"/>
  <c r="H1562" i="1"/>
  <c r="G1562" i="1"/>
  <c r="D1562" i="1"/>
  <c r="C1562" i="1"/>
  <c r="D1561" i="1"/>
  <c r="C1561" i="1"/>
  <c r="G1561" i="1" s="1"/>
  <c r="D1560" i="1"/>
  <c r="J1560" i="1" s="1"/>
  <c r="C1560" i="1"/>
  <c r="H1559" i="1"/>
  <c r="D1559" i="1"/>
  <c r="C1559" i="1"/>
  <c r="J1558" i="1"/>
  <c r="H1558" i="1"/>
  <c r="G1558" i="1"/>
  <c r="D1558" i="1"/>
  <c r="C1558" i="1"/>
  <c r="D1557" i="1"/>
  <c r="C1557" i="1"/>
  <c r="G1557" i="1" s="1"/>
  <c r="D1556" i="1"/>
  <c r="C1556" i="1"/>
  <c r="G1556" i="1" s="1"/>
  <c r="H1555" i="1"/>
  <c r="D1555" i="1"/>
  <c r="C1555" i="1"/>
  <c r="H1554" i="1"/>
  <c r="D1554" i="1"/>
  <c r="C1554" i="1"/>
  <c r="G1554" i="1" s="1"/>
  <c r="I1554" i="1" s="1"/>
  <c r="D1553" i="1"/>
  <c r="G1553" i="1" s="1"/>
  <c r="I1553" i="1" s="1"/>
  <c r="C1553" i="1"/>
  <c r="H1553" i="1" s="1"/>
  <c r="H1552" i="1"/>
  <c r="D1552" i="1"/>
  <c r="C1552" i="1"/>
  <c r="G1552" i="1" s="1"/>
  <c r="I1552" i="1" s="1"/>
  <c r="D1551" i="1"/>
  <c r="G1551" i="1" s="1"/>
  <c r="I1551" i="1" s="1"/>
  <c r="C1551" i="1"/>
  <c r="H1551" i="1" s="1"/>
  <c r="H1550" i="1"/>
  <c r="D1550" i="1"/>
  <c r="C1550" i="1"/>
  <c r="G1550" i="1" s="1"/>
  <c r="I1550" i="1" s="1"/>
  <c r="D1549" i="1"/>
  <c r="G1549" i="1" s="1"/>
  <c r="C1549" i="1"/>
  <c r="H1549" i="1" s="1"/>
  <c r="H1548" i="1"/>
  <c r="D1548" i="1"/>
  <c r="C1548" i="1"/>
  <c r="G1548" i="1" s="1"/>
  <c r="I1548" i="1" s="1"/>
  <c r="D1547" i="1"/>
  <c r="C1547" i="1"/>
  <c r="H1547" i="1" s="1"/>
  <c r="H1546" i="1"/>
  <c r="G1546" i="1"/>
  <c r="I1546" i="1" s="1"/>
  <c r="D1546" i="1"/>
  <c r="C1546" i="1"/>
  <c r="J1546" i="1" s="1"/>
  <c r="D1545" i="1"/>
  <c r="C1545" i="1"/>
  <c r="H1545" i="1" s="1"/>
  <c r="H1544" i="1"/>
  <c r="G1544" i="1"/>
  <c r="I1544" i="1" s="1"/>
  <c r="D1544" i="1"/>
  <c r="C1544" i="1"/>
  <c r="J1544" i="1" s="1"/>
  <c r="D1543" i="1"/>
  <c r="C1543" i="1"/>
  <c r="H1543" i="1" s="1"/>
  <c r="H1542" i="1"/>
  <c r="G1542" i="1"/>
  <c r="I1542" i="1" s="1"/>
  <c r="D1542" i="1"/>
  <c r="C1542" i="1"/>
  <c r="J1542" i="1" s="1"/>
  <c r="D1541" i="1"/>
  <c r="C1541" i="1"/>
  <c r="H1541" i="1" s="1"/>
  <c r="D1540" i="1"/>
  <c r="C1540" i="1"/>
  <c r="H1540" i="1" s="1"/>
  <c r="D1539" i="1"/>
  <c r="C1539" i="1"/>
  <c r="H1539" i="1" s="1"/>
  <c r="D1538" i="1"/>
  <c r="C1538" i="1"/>
  <c r="H1538"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D1432" i="1"/>
  <c r="C1432" i="1"/>
  <c r="H1432" i="1" s="1"/>
  <c r="D1431" i="1"/>
  <c r="C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D1389" i="1"/>
  <c r="C1389" i="1"/>
  <c r="H1389" i="1" s="1"/>
  <c r="D1388" i="1"/>
  <c r="C1388" i="1"/>
  <c r="H1388" i="1" s="1"/>
  <c r="D1387" i="1"/>
  <c r="C1387" i="1"/>
  <c r="H1387" i="1" s="1"/>
  <c r="D1386" i="1"/>
  <c r="C1386" i="1"/>
  <c r="D1385" i="1"/>
  <c r="C1385" i="1"/>
  <c r="H1385" i="1" s="1"/>
  <c r="D1384" i="1"/>
  <c r="C1384" i="1"/>
  <c r="H1384" i="1" s="1"/>
  <c r="D1383" i="1"/>
  <c r="C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D1258" i="1"/>
  <c r="C1258" i="1"/>
  <c r="H1258" i="1" s="1"/>
  <c r="D1257" i="1"/>
  <c r="C1257" i="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D1232" i="1"/>
  <c r="C1232" i="1"/>
  <c r="D1231" i="1"/>
  <c r="C1231" i="1"/>
  <c r="D1230" i="1"/>
  <c r="C1230" i="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G1019" i="1"/>
  <c r="D1019" i="1"/>
  <c r="C1019" i="1"/>
  <c r="H1019" i="1" s="1"/>
  <c r="G1018" i="1"/>
  <c r="D1018" i="1"/>
  <c r="C1018" i="1"/>
  <c r="H1018" i="1" s="1"/>
  <c r="D1016" i="1"/>
  <c r="C1016" i="1"/>
  <c r="H1016" i="1" s="1"/>
  <c r="G1015" i="1"/>
  <c r="D1015" i="1"/>
  <c r="C1015" i="1"/>
  <c r="H1015" i="1" s="1"/>
  <c r="G1014" i="1"/>
  <c r="D1014" i="1"/>
  <c r="C1014" i="1"/>
  <c r="H1014" i="1" s="1"/>
  <c r="D1013" i="1"/>
  <c r="C1013" i="1"/>
  <c r="H1013" i="1" s="1"/>
  <c r="D1010" i="1"/>
  <c r="C1010" i="1"/>
  <c r="H1010" i="1" s="1"/>
  <c r="G1009" i="1"/>
  <c r="D1009" i="1"/>
  <c r="C1009" i="1"/>
  <c r="H1009" i="1" s="1"/>
  <c r="G1008" i="1"/>
  <c r="D1008" i="1"/>
  <c r="C1008" i="1"/>
  <c r="H1008" i="1" s="1"/>
  <c r="D1007" i="1"/>
  <c r="C1007" i="1"/>
  <c r="H1007" i="1" s="1"/>
  <c r="D1006" i="1"/>
  <c r="C1006" i="1"/>
  <c r="H1006" i="1" s="1"/>
  <c r="G1005" i="1"/>
  <c r="D1005" i="1"/>
  <c r="C1005" i="1"/>
  <c r="H1005" i="1" s="1"/>
  <c r="G1004" i="1"/>
  <c r="D1004" i="1"/>
  <c r="C1004" i="1"/>
  <c r="H1004" i="1" s="1"/>
  <c r="D1003" i="1"/>
  <c r="C1003" i="1"/>
  <c r="H1003" i="1" s="1"/>
  <c r="D1002" i="1"/>
  <c r="C1002" i="1"/>
  <c r="H1002" i="1" s="1"/>
  <c r="G1001" i="1"/>
  <c r="D1001" i="1"/>
  <c r="C1001" i="1"/>
  <c r="H1001" i="1" s="1"/>
  <c r="G1000" i="1"/>
  <c r="D1000" i="1"/>
  <c r="C1000" i="1"/>
  <c r="H1000" i="1" s="1"/>
  <c r="D999" i="1"/>
  <c r="C999" i="1"/>
  <c r="H999" i="1" s="1"/>
  <c r="D998" i="1"/>
  <c r="C998" i="1"/>
  <c r="H998" i="1" s="1"/>
  <c r="G997" i="1"/>
  <c r="D997" i="1"/>
  <c r="C997" i="1"/>
  <c r="H997" i="1" s="1"/>
  <c r="G996" i="1"/>
  <c r="D996" i="1"/>
  <c r="C996" i="1"/>
  <c r="H996" i="1" s="1"/>
  <c r="D995" i="1"/>
  <c r="C995" i="1"/>
  <c r="H995" i="1" s="1"/>
  <c r="D994" i="1"/>
  <c r="C994" i="1"/>
  <c r="H994" i="1" s="1"/>
  <c r="G993" i="1"/>
  <c r="D993" i="1"/>
  <c r="C993" i="1"/>
  <c r="H993" i="1" s="1"/>
  <c r="G992" i="1"/>
  <c r="D992" i="1"/>
  <c r="C992" i="1"/>
  <c r="H992" i="1" s="1"/>
  <c r="D991" i="1"/>
  <c r="C991" i="1"/>
  <c r="H991" i="1" s="1"/>
  <c r="D990" i="1"/>
  <c r="C990" i="1"/>
  <c r="H990" i="1" s="1"/>
  <c r="G989" i="1"/>
  <c r="D989" i="1"/>
  <c r="C989" i="1"/>
  <c r="H989" i="1" s="1"/>
  <c r="G988" i="1"/>
  <c r="D988" i="1"/>
  <c r="C988" i="1"/>
  <c r="H988" i="1" s="1"/>
  <c r="D987" i="1"/>
  <c r="C987" i="1"/>
  <c r="H987" i="1" s="1"/>
  <c r="D986" i="1"/>
  <c r="C986" i="1"/>
  <c r="H986" i="1" s="1"/>
  <c r="G985" i="1"/>
  <c r="D985" i="1"/>
  <c r="C985" i="1"/>
  <c r="H985" i="1" s="1"/>
  <c r="G984" i="1"/>
  <c r="D984" i="1"/>
  <c r="C984" i="1"/>
  <c r="H984" i="1" s="1"/>
  <c r="D983" i="1"/>
  <c r="C983" i="1"/>
  <c r="H983" i="1" s="1"/>
  <c r="D982" i="1"/>
  <c r="C982" i="1"/>
  <c r="H982" i="1" s="1"/>
  <c r="G981" i="1"/>
  <c r="D981" i="1"/>
  <c r="C981" i="1"/>
  <c r="H981" i="1" s="1"/>
  <c r="G980" i="1"/>
  <c r="D980" i="1"/>
  <c r="C980" i="1"/>
  <c r="H980" i="1" s="1"/>
  <c r="D979" i="1"/>
  <c r="C979" i="1"/>
  <c r="H979" i="1" s="1"/>
  <c r="D978" i="1"/>
  <c r="C978" i="1"/>
  <c r="H978" i="1" s="1"/>
  <c r="G977" i="1"/>
  <c r="D977" i="1"/>
  <c r="C977" i="1"/>
  <c r="H977" i="1" s="1"/>
  <c r="G976" i="1"/>
  <c r="D976" i="1"/>
  <c r="C976" i="1"/>
  <c r="H976" i="1" s="1"/>
  <c r="D975" i="1"/>
  <c r="C975" i="1"/>
  <c r="H975" i="1" s="1"/>
  <c r="D974" i="1"/>
  <c r="C974" i="1"/>
  <c r="H974" i="1" s="1"/>
  <c r="G973" i="1"/>
  <c r="D973" i="1"/>
  <c r="C973" i="1"/>
  <c r="H973" i="1" s="1"/>
  <c r="G972" i="1"/>
  <c r="D972" i="1"/>
  <c r="C972" i="1"/>
  <c r="H972" i="1" s="1"/>
  <c r="D971" i="1"/>
  <c r="C971" i="1"/>
  <c r="H971" i="1" s="1"/>
  <c r="D970" i="1"/>
  <c r="C970" i="1"/>
  <c r="H970" i="1" s="1"/>
  <c r="G969" i="1"/>
  <c r="D969" i="1"/>
  <c r="C969" i="1"/>
  <c r="H969" i="1" s="1"/>
  <c r="G968" i="1"/>
  <c r="D968" i="1"/>
  <c r="C968" i="1"/>
  <c r="H968" i="1" s="1"/>
  <c r="D967" i="1"/>
  <c r="C967" i="1"/>
  <c r="H967" i="1" s="1"/>
  <c r="D966" i="1"/>
  <c r="C966" i="1"/>
  <c r="H966" i="1" s="1"/>
  <c r="G965" i="1"/>
  <c r="D965" i="1"/>
  <c r="C965" i="1"/>
  <c r="H965" i="1" s="1"/>
  <c r="G964" i="1"/>
  <c r="D964" i="1"/>
  <c r="C964" i="1"/>
  <c r="H964" i="1" s="1"/>
  <c r="D963" i="1"/>
  <c r="C963" i="1"/>
  <c r="H963" i="1" s="1"/>
  <c r="D962" i="1"/>
  <c r="C962" i="1"/>
  <c r="H962" i="1" s="1"/>
  <c r="G961" i="1"/>
  <c r="D961" i="1"/>
  <c r="C961" i="1"/>
  <c r="H961" i="1" s="1"/>
  <c r="G960" i="1"/>
  <c r="D960" i="1"/>
  <c r="C960" i="1"/>
  <c r="H960" i="1" s="1"/>
  <c r="D959" i="1"/>
  <c r="C959" i="1"/>
  <c r="H959" i="1" s="1"/>
  <c r="D958" i="1"/>
  <c r="C958" i="1"/>
  <c r="H958" i="1" s="1"/>
  <c r="G957" i="1"/>
  <c r="D957" i="1"/>
  <c r="C957" i="1"/>
  <c r="H957" i="1" s="1"/>
  <c r="G956" i="1"/>
  <c r="D956" i="1"/>
  <c r="C956" i="1"/>
  <c r="H956" i="1" s="1"/>
  <c r="D955" i="1"/>
  <c r="C955" i="1"/>
  <c r="H955" i="1" s="1"/>
  <c r="D954" i="1"/>
  <c r="C954" i="1"/>
  <c r="H954" i="1" s="1"/>
  <c r="G953" i="1"/>
  <c r="D953" i="1"/>
  <c r="C953" i="1"/>
  <c r="H953" i="1" s="1"/>
  <c r="G952" i="1"/>
  <c r="D952" i="1"/>
  <c r="C952" i="1"/>
  <c r="H952" i="1" s="1"/>
  <c r="D951" i="1"/>
  <c r="C951" i="1"/>
  <c r="H951" i="1" s="1"/>
  <c r="D950" i="1"/>
  <c r="C950" i="1"/>
  <c r="H950" i="1" s="1"/>
  <c r="G949" i="1"/>
  <c r="D949" i="1"/>
  <c r="C949" i="1"/>
  <c r="H949" i="1" s="1"/>
  <c r="G948" i="1"/>
  <c r="D948" i="1"/>
  <c r="C948" i="1"/>
  <c r="H948" i="1" s="1"/>
  <c r="D947" i="1"/>
  <c r="C947" i="1"/>
  <c r="H947" i="1" s="1"/>
  <c r="D946" i="1"/>
  <c r="C946" i="1"/>
  <c r="H946" i="1" s="1"/>
  <c r="G945" i="1"/>
  <c r="D945" i="1"/>
  <c r="C945" i="1"/>
  <c r="H945" i="1" s="1"/>
  <c r="G944" i="1"/>
  <c r="D944" i="1"/>
  <c r="C944" i="1"/>
  <c r="H944" i="1" s="1"/>
  <c r="D943" i="1"/>
  <c r="C943" i="1"/>
  <c r="H943" i="1" s="1"/>
  <c r="D942" i="1"/>
  <c r="C942" i="1"/>
  <c r="H942" i="1" s="1"/>
  <c r="G941" i="1"/>
  <c r="D941" i="1"/>
  <c r="C941" i="1"/>
  <c r="H941" i="1" s="1"/>
  <c r="G940" i="1"/>
  <c r="D940" i="1"/>
  <c r="C940" i="1"/>
  <c r="H940" i="1" s="1"/>
  <c r="D939" i="1"/>
  <c r="C939" i="1"/>
  <c r="H939" i="1" s="1"/>
  <c r="D938" i="1"/>
  <c r="C938" i="1"/>
  <c r="H938" i="1" s="1"/>
  <c r="G937" i="1"/>
  <c r="D937" i="1"/>
  <c r="C937" i="1"/>
  <c r="H937" i="1" s="1"/>
  <c r="G936" i="1"/>
  <c r="D936" i="1"/>
  <c r="C936" i="1"/>
  <c r="H936" i="1" s="1"/>
  <c r="D935" i="1"/>
  <c r="C935" i="1"/>
  <c r="H935" i="1" s="1"/>
  <c r="D934" i="1"/>
  <c r="C934" i="1"/>
  <c r="H934" i="1" s="1"/>
  <c r="G933" i="1"/>
  <c r="D933" i="1"/>
  <c r="C933" i="1"/>
  <c r="H933" i="1" s="1"/>
  <c r="G932" i="1"/>
  <c r="D932" i="1"/>
  <c r="C932" i="1"/>
  <c r="H932" i="1" s="1"/>
  <c r="D931" i="1"/>
  <c r="C931" i="1"/>
  <c r="H931" i="1" s="1"/>
  <c r="D930" i="1"/>
  <c r="C930" i="1"/>
  <c r="H930" i="1" s="1"/>
  <c r="G929" i="1"/>
  <c r="D929" i="1"/>
  <c r="C929" i="1"/>
  <c r="H929" i="1" s="1"/>
  <c r="G928" i="1"/>
  <c r="D928" i="1"/>
  <c r="C928" i="1"/>
  <c r="H928" i="1" s="1"/>
  <c r="D927" i="1"/>
  <c r="C927" i="1"/>
  <c r="H927" i="1" s="1"/>
  <c r="D926" i="1"/>
  <c r="C926" i="1"/>
  <c r="H926" i="1" s="1"/>
  <c r="G925" i="1"/>
  <c r="D925" i="1"/>
  <c r="C925" i="1"/>
  <c r="H925" i="1" s="1"/>
  <c r="G924" i="1"/>
  <c r="D924" i="1"/>
  <c r="C924" i="1"/>
  <c r="H924" i="1" s="1"/>
  <c r="D923" i="1"/>
  <c r="C923" i="1"/>
  <c r="H923" i="1" s="1"/>
  <c r="D922" i="1"/>
  <c r="C922" i="1"/>
  <c r="H922" i="1" s="1"/>
  <c r="G921" i="1"/>
  <c r="D921" i="1"/>
  <c r="C921" i="1"/>
  <c r="H921" i="1" s="1"/>
  <c r="G920" i="1"/>
  <c r="D920" i="1"/>
  <c r="C920" i="1"/>
  <c r="H920" i="1" s="1"/>
  <c r="D919" i="1"/>
  <c r="C919" i="1"/>
  <c r="H919" i="1" s="1"/>
  <c r="D918" i="1"/>
  <c r="C918" i="1"/>
  <c r="H918" i="1" s="1"/>
  <c r="G917" i="1"/>
  <c r="D917" i="1"/>
  <c r="C917" i="1"/>
  <c r="H917" i="1" s="1"/>
  <c r="G916" i="1"/>
  <c r="D916" i="1"/>
  <c r="C916" i="1"/>
  <c r="H916" i="1" s="1"/>
  <c r="D915" i="1"/>
  <c r="C915" i="1"/>
  <c r="H915" i="1" s="1"/>
  <c r="D914" i="1"/>
  <c r="C914" i="1"/>
  <c r="H914" i="1" s="1"/>
  <c r="G913" i="1"/>
  <c r="D913" i="1"/>
  <c r="C913" i="1"/>
  <c r="H913" i="1" s="1"/>
  <c r="G912" i="1"/>
  <c r="D912" i="1"/>
  <c r="C912" i="1"/>
  <c r="H912" i="1" s="1"/>
  <c r="D911" i="1"/>
  <c r="C911" i="1"/>
  <c r="H911" i="1" s="1"/>
  <c r="D910" i="1"/>
  <c r="C910" i="1"/>
  <c r="H910" i="1" s="1"/>
  <c r="G909" i="1"/>
  <c r="D909" i="1"/>
  <c r="C909" i="1"/>
  <c r="H909" i="1" s="1"/>
  <c r="G908" i="1"/>
  <c r="D908" i="1"/>
  <c r="C908" i="1"/>
  <c r="H908" i="1" s="1"/>
  <c r="D907" i="1"/>
  <c r="C907" i="1"/>
  <c r="D906" i="1"/>
  <c r="C906" i="1"/>
  <c r="H906" i="1" s="1"/>
  <c r="G905" i="1"/>
  <c r="D905" i="1"/>
  <c r="C905" i="1"/>
  <c r="G904" i="1"/>
  <c r="D904" i="1"/>
  <c r="C904" i="1"/>
  <c r="D903" i="1"/>
  <c r="C903" i="1"/>
  <c r="D902" i="1"/>
  <c r="C902" i="1"/>
  <c r="H902" i="1" s="1"/>
  <c r="G901" i="1"/>
  <c r="D901" i="1"/>
  <c r="C901" i="1"/>
  <c r="G900" i="1"/>
  <c r="D900" i="1"/>
  <c r="C900" i="1"/>
  <c r="D899" i="1"/>
  <c r="C899" i="1"/>
  <c r="D898" i="1"/>
  <c r="C898" i="1"/>
  <c r="H898" i="1" s="1"/>
  <c r="G897" i="1"/>
  <c r="D897" i="1"/>
  <c r="C897" i="1"/>
  <c r="G896" i="1"/>
  <c r="D896" i="1"/>
  <c r="C896" i="1"/>
  <c r="D895" i="1"/>
  <c r="C895" i="1"/>
  <c r="D894" i="1"/>
  <c r="C894" i="1"/>
  <c r="H894" i="1" s="1"/>
  <c r="G893" i="1"/>
  <c r="D893" i="1"/>
  <c r="C893" i="1"/>
  <c r="G892" i="1"/>
  <c r="D892" i="1"/>
  <c r="C892" i="1"/>
  <c r="D891" i="1"/>
  <c r="C891" i="1"/>
  <c r="D890" i="1"/>
  <c r="C890" i="1"/>
  <c r="H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D752" i="1"/>
  <c r="C752" i="1"/>
  <c r="D751" i="1"/>
  <c r="C751" i="1"/>
  <c r="D750" i="1"/>
  <c r="C750" i="1"/>
  <c r="D749" i="1"/>
  <c r="C749" i="1"/>
  <c r="D748" i="1"/>
  <c r="C748" i="1"/>
  <c r="D747" i="1"/>
  <c r="C747" i="1"/>
  <c r="D746" i="1"/>
  <c r="C746" i="1"/>
  <c r="D745" i="1"/>
  <c r="C745" i="1"/>
  <c r="D744" i="1"/>
  <c r="C744" i="1"/>
  <c r="D743" i="1"/>
  <c r="C743" i="1"/>
  <c r="G742" i="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D651" i="1"/>
  <c r="C651" i="1"/>
  <c r="D650" i="1"/>
  <c r="C650" i="1"/>
  <c r="D649" i="1"/>
  <c r="C649" i="1"/>
  <c r="D648" i="1"/>
  <c r="C648" i="1"/>
  <c r="D647" i="1"/>
  <c r="C647" i="1"/>
  <c r="D646" i="1"/>
  <c r="C646" i="1"/>
  <c r="D645" i="1"/>
  <c r="C645" i="1"/>
  <c r="D636" i="1"/>
  <c r="H636" i="1" s="1"/>
  <c r="C636" i="1"/>
  <c r="G636" i="1" s="1"/>
  <c r="D635" i="1"/>
  <c r="H635" i="1" s="1"/>
  <c r="C635" i="1"/>
  <c r="D632" i="1"/>
  <c r="H632" i="1" s="1"/>
  <c r="C632" i="1"/>
  <c r="D631" i="1"/>
  <c r="H631" i="1" s="1"/>
  <c r="C631" i="1"/>
  <c r="G631" i="1" s="1"/>
  <c r="D630" i="1"/>
  <c r="H630" i="1" s="1"/>
  <c r="C630" i="1"/>
  <c r="D629" i="1"/>
  <c r="H629" i="1" s="1"/>
  <c r="C629" i="1"/>
  <c r="G629" i="1" s="1"/>
  <c r="D628" i="1"/>
  <c r="H628" i="1" s="1"/>
  <c r="C628" i="1"/>
  <c r="G628" i="1" s="1"/>
  <c r="D627" i="1"/>
  <c r="H627" i="1" s="1"/>
  <c r="C627" i="1"/>
  <c r="G627" i="1" s="1"/>
  <c r="D626" i="1"/>
  <c r="H626" i="1" s="1"/>
  <c r="C626" i="1"/>
  <c r="G626" i="1" s="1"/>
  <c r="D625" i="1"/>
  <c r="H625" i="1" s="1"/>
  <c r="C625" i="1"/>
  <c r="G625" i="1" s="1"/>
  <c r="D624" i="1"/>
  <c r="H624" i="1" s="1"/>
  <c r="C624" i="1"/>
  <c r="G624"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H573" i="1"/>
  <c r="D573" i="1"/>
  <c r="C573" i="1"/>
  <c r="G573" i="1" s="1"/>
  <c r="D572" i="1"/>
  <c r="H572" i="1" s="1"/>
  <c r="C572" i="1"/>
  <c r="H571" i="1"/>
  <c r="D571" i="1"/>
  <c r="C571" i="1"/>
  <c r="G571" i="1" s="1"/>
  <c r="D570" i="1"/>
  <c r="H570" i="1" s="1"/>
  <c r="C570" i="1"/>
  <c r="H569" i="1"/>
  <c r="D569" i="1"/>
  <c r="C569" i="1"/>
  <c r="G569" i="1" s="1"/>
  <c r="D568" i="1"/>
  <c r="H568" i="1" s="1"/>
  <c r="C568" i="1"/>
  <c r="H567" i="1"/>
  <c r="D567" i="1"/>
  <c r="C567" i="1"/>
  <c r="G567" i="1" s="1"/>
  <c r="D566" i="1"/>
  <c r="H566" i="1" s="1"/>
  <c r="C566" i="1"/>
  <c r="D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8" i="1"/>
  <c r="H528" i="1" s="1"/>
  <c r="C528" i="1"/>
  <c r="H527" i="1"/>
  <c r="D527" i="1"/>
  <c r="C527" i="1"/>
  <c r="G527" i="1" s="1"/>
  <c r="D526" i="1"/>
  <c r="H526" i="1" s="1"/>
  <c r="C526" i="1"/>
  <c r="H525" i="1"/>
  <c r="D525" i="1"/>
  <c r="C525" i="1"/>
  <c r="G525" i="1" s="1"/>
  <c r="D524" i="1"/>
  <c r="H524" i="1" s="1"/>
  <c r="C524" i="1"/>
  <c r="H523" i="1"/>
  <c r="D523" i="1"/>
  <c r="C523" i="1"/>
  <c r="G523" i="1" s="1"/>
  <c r="D522" i="1"/>
  <c r="H522" i="1" s="1"/>
  <c r="C522"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D511" i="1"/>
  <c r="C511" i="1"/>
  <c r="G511" i="1" s="1"/>
  <c r="D510" i="1"/>
  <c r="C510" i="1"/>
  <c r="H509" i="1"/>
  <c r="D509" i="1"/>
  <c r="C509" i="1"/>
  <c r="G509" i="1" s="1"/>
  <c r="D508" i="1"/>
  <c r="H508" i="1" s="1"/>
  <c r="C508" i="1"/>
  <c r="D507" i="1"/>
  <c r="C507" i="1"/>
  <c r="G507" i="1" s="1"/>
  <c r="D506" i="1"/>
  <c r="C506" i="1"/>
  <c r="H505" i="1"/>
  <c r="D505" i="1"/>
  <c r="C505" i="1"/>
  <c r="G505" i="1" s="1"/>
  <c r="D504" i="1"/>
  <c r="H504" i="1" s="1"/>
  <c r="C504" i="1"/>
  <c r="D503" i="1"/>
  <c r="C503" i="1"/>
  <c r="G503" i="1" s="1"/>
  <c r="D502" i="1"/>
  <c r="C502" i="1"/>
  <c r="H501" i="1"/>
  <c r="D501" i="1"/>
  <c r="C501" i="1"/>
  <c r="G501" i="1" s="1"/>
  <c r="D500" i="1"/>
  <c r="H500" i="1" s="1"/>
  <c r="C500" i="1"/>
  <c r="D499" i="1"/>
  <c r="C499" i="1"/>
  <c r="G499" i="1" s="1"/>
  <c r="D498" i="1"/>
  <c r="C498" i="1"/>
  <c r="H497" i="1"/>
  <c r="D497" i="1"/>
  <c r="C497" i="1"/>
  <c r="G497" i="1" s="1"/>
  <c r="D496" i="1"/>
  <c r="H496" i="1" s="1"/>
  <c r="C496" i="1"/>
  <c r="D495" i="1"/>
  <c r="C495" i="1"/>
  <c r="G495" i="1" s="1"/>
  <c r="D494" i="1"/>
  <c r="C494" i="1"/>
  <c r="H493" i="1"/>
  <c r="D493" i="1"/>
  <c r="C493" i="1"/>
  <c r="G493" i="1" s="1"/>
  <c r="D492" i="1"/>
  <c r="H492" i="1" s="1"/>
  <c r="C492" i="1"/>
  <c r="D491" i="1"/>
  <c r="C491" i="1"/>
  <c r="G491" i="1" s="1"/>
  <c r="D490" i="1"/>
  <c r="C490" i="1"/>
  <c r="H489" i="1"/>
  <c r="D489" i="1"/>
  <c r="C489" i="1"/>
  <c r="G489" i="1" s="1"/>
  <c r="D488" i="1"/>
  <c r="H488" i="1" s="1"/>
  <c r="C488" i="1"/>
  <c r="D487" i="1"/>
  <c r="C487" i="1"/>
  <c r="G487" i="1" s="1"/>
  <c r="D486" i="1"/>
  <c r="C486" i="1"/>
  <c r="H485" i="1"/>
  <c r="D485" i="1"/>
  <c r="C485" i="1"/>
  <c r="G485" i="1" s="1"/>
  <c r="D484" i="1"/>
  <c r="H484" i="1" s="1"/>
  <c r="C484" i="1"/>
  <c r="D483" i="1"/>
  <c r="C483" i="1"/>
  <c r="G483" i="1" s="1"/>
  <c r="D482" i="1"/>
  <c r="C482" i="1"/>
  <c r="H481" i="1"/>
  <c r="D481" i="1"/>
  <c r="C481" i="1"/>
  <c r="G481" i="1" s="1"/>
  <c r="D480" i="1"/>
  <c r="H480" i="1" s="1"/>
  <c r="C480" i="1"/>
  <c r="D479" i="1"/>
  <c r="C479" i="1"/>
  <c r="G479" i="1" s="1"/>
  <c r="D478" i="1"/>
  <c r="C478" i="1"/>
  <c r="H477" i="1"/>
  <c r="D477" i="1"/>
  <c r="C477" i="1"/>
  <c r="G477" i="1" s="1"/>
  <c r="D476" i="1"/>
  <c r="H476" i="1" s="1"/>
  <c r="C476" i="1"/>
  <c r="D475" i="1"/>
  <c r="C475" i="1"/>
  <c r="G475" i="1" s="1"/>
  <c r="D474" i="1"/>
  <c r="C474" i="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D423" i="1"/>
  <c r="G423" i="1" s="1"/>
  <c r="C423" i="1"/>
  <c r="C422" i="1"/>
  <c r="D421" i="1"/>
  <c r="G421" i="1" s="1"/>
  <c r="C421" i="1"/>
  <c r="D416" i="1"/>
  <c r="G416" i="1" s="1"/>
  <c r="C416" i="1"/>
  <c r="D415" i="1"/>
  <c r="G415" i="1" s="1"/>
  <c r="C415" i="1"/>
  <c r="H414" i="1"/>
  <c r="D414" i="1"/>
  <c r="G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D375" i="1"/>
  <c r="G375" i="1" s="1"/>
  <c r="C375" i="1"/>
  <c r="H374"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D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D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H304" i="1"/>
  <c r="D304" i="1"/>
  <c r="G304" i="1" s="1"/>
  <c r="C304" i="1"/>
  <c r="D303" i="1"/>
  <c r="D302" i="1"/>
  <c r="G302" i="1" s="1"/>
  <c r="C302" i="1"/>
  <c r="D301" i="1"/>
  <c r="G301" i="1" s="1"/>
  <c r="C301" i="1"/>
  <c r="H300" i="1"/>
  <c r="D300" i="1"/>
  <c r="G300" i="1" s="1"/>
  <c r="C300" i="1"/>
  <c r="H299" i="1"/>
  <c r="D299" i="1"/>
  <c r="G299" i="1" s="1"/>
  <c r="C299" i="1"/>
  <c r="H298" i="1"/>
  <c r="D298" i="1"/>
  <c r="G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D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D213" i="1"/>
  <c r="G213" i="1" s="1"/>
  <c r="C213" i="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C198"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H182" i="1"/>
  <c r="D182" i="1"/>
  <c r="G182" i="1" s="1"/>
  <c r="C182" i="1"/>
  <c r="D181" i="1"/>
  <c r="G181" i="1" s="1"/>
  <c r="C181" i="1"/>
  <c r="H180" i="1"/>
  <c r="D180" i="1"/>
  <c r="G180" i="1" s="1"/>
  <c r="C180" i="1"/>
  <c r="H179" i="1"/>
  <c r="D179" i="1"/>
  <c r="G179" i="1" s="1"/>
  <c r="C179" i="1"/>
  <c r="H178" i="1"/>
  <c r="D178" i="1"/>
  <c r="G178" i="1" s="1"/>
  <c r="C178" i="1"/>
  <c r="H177" i="1"/>
  <c r="D177" i="1"/>
  <c r="G177" i="1" s="1"/>
  <c r="C177"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D159" i="1"/>
  <c r="G159" i="1" s="1"/>
  <c r="C159" i="1"/>
  <c r="D158" i="1"/>
  <c r="G158" i="1" s="1"/>
  <c r="C158" i="1"/>
  <c r="H157" i="1"/>
  <c r="D157" i="1"/>
  <c r="G157" i="1" s="1"/>
  <c r="C157" i="1"/>
  <c r="D156" i="1"/>
  <c r="G156" i="1" s="1"/>
  <c r="C156" i="1"/>
  <c r="D155" i="1"/>
  <c r="G155" i="1" s="1"/>
  <c r="C155" i="1"/>
  <c r="H154" i="1"/>
  <c r="D154" i="1"/>
  <c r="G154" i="1" s="1"/>
  <c r="C154" i="1"/>
  <c r="H153" i="1"/>
  <c r="D153" i="1"/>
  <c r="G153" i="1" s="1"/>
  <c r="C153" i="1"/>
  <c r="H152" i="1"/>
  <c r="D152" i="1"/>
  <c r="G152" i="1" s="1"/>
  <c r="C152" i="1"/>
  <c r="D151" i="1"/>
  <c r="G151" i="1" s="1"/>
  <c r="C151" i="1"/>
  <c r="D150" i="1"/>
  <c r="G150" i="1" s="1"/>
  <c r="C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D132" i="1"/>
  <c r="G132" i="1" s="1"/>
  <c r="C132" i="1"/>
  <c r="D131" i="1"/>
  <c r="G131" i="1" s="1"/>
  <c r="C131" i="1"/>
  <c r="D130" i="1"/>
  <c r="H129" i="1"/>
  <c r="D129" i="1"/>
  <c r="G129" i="1" s="1"/>
  <c r="C129" i="1"/>
  <c r="H128" i="1"/>
  <c r="D128" i="1"/>
  <c r="G128" i="1" s="1"/>
  <c r="C128" i="1"/>
  <c r="H127" i="1"/>
  <c r="D127" i="1"/>
  <c r="G127" i="1" s="1"/>
  <c r="C127" i="1"/>
  <c r="H126" i="1"/>
  <c r="D126" i="1"/>
  <c r="G126" i="1" s="1"/>
  <c r="C126" i="1"/>
  <c r="H125" i="1"/>
  <c r="D125" i="1"/>
  <c r="G125" i="1" s="1"/>
  <c r="C125" i="1"/>
  <c r="D124" i="1"/>
  <c r="G124" i="1" s="1"/>
  <c r="C124" i="1"/>
  <c r="H123" i="1"/>
  <c r="D123" i="1"/>
  <c r="G123" i="1" s="1"/>
  <c r="C123" i="1"/>
  <c r="D122" i="1"/>
  <c r="G122" i="1" s="1"/>
  <c r="C122"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H65" i="1"/>
  <c r="D65" i="1"/>
  <c r="G65" i="1" s="1"/>
  <c r="C65" i="1"/>
  <c r="H64"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D45"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H302" i="1" l="1"/>
  <c r="H301" i="1"/>
  <c r="E648" i="4"/>
  <c r="D642" i="1" s="1"/>
  <c r="G630" i="1"/>
  <c r="G632" i="1"/>
  <c r="E629" i="4"/>
  <c r="D623" i="1" s="1"/>
  <c r="E535" i="4"/>
  <c r="D529" i="1" s="1"/>
  <c r="E173" i="9"/>
  <c r="B173" i="9" s="1"/>
  <c r="H1383" i="1"/>
  <c r="E340" i="9"/>
  <c r="B340" i="9" s="1"/>
  <c r="H1390" i="1"/>
  <c r="E335" i="9"/>
  <c r="B335" i="9" s="1"/>
  <c r="G1681" i="1"/>
  <c r="G1606" i="1"/>
  <c r="G1602" i="1"/>
  <c r="H1602" i="1"/>
  <c r="G1587" i="1"/>
  <c r="G1585" i="1"/>
  <c r="H1431" i="1"/>
  <c r="H1433" i="1"/>
  <c r="H1386" i="1"/>
  <c r="H1340" i="1"/>
  <c r="E303" i="9"/>
  <c r="B303" i="9" s="1"/>
  <c r="H1260" i="1"/>
  <c r="H1257" i="1"/>
  <c r="H1256" i="1"/>
  <c r="E12" i="5"/>
  <c r="D1017" i="1" s="1"/>
  <c r="H653" i="1"/>
  <c r="H652" i="1"/>
  <c r="H651" i="1"/>
  <c r="H650" i="1"/>
  <c r="H648" i="1"/>
  <c r="H647" i="1"/>
  <c r="H646" i="1"/>
  <c r="H649" i="1"/>
  <c r="H645" i="1"/>
  <c r="G635" i="1"/>
  <c r="H423" i="1"/>
  <c r="H416" i="1"/>
  <c r="H415" i="1"/>
  <c r="H375" i="1"/>
  <c r="D422" i="1"/>
  <c r="E647" i="4"/>
  <c r="D641" i="1" s="1"/>
  <c r="H421" i="1"/>
  <c r="G212" i="1"/>
  <c r="H212" i="1"/>
  <c r="H213" i="1"/>
  <c r="F216" i="4"/>
  <c r="E56" i="9"/>
  <c r="B56" i="9" s="1"/>
  <c r="H190" i="1"/>
  <c r="F241" i="9"/>
  <c r="E53" i="9"/>
  <c r="B53" i="9" s="1"/>
  <c r="F239" i="9"/>
  <c r="H181" i="1"/>
  <c r="H176" i="1"/>
  <c r="H174" i="1"/>
  <c r="H169" i="1"/>
  <c r="H166" i="1"/>
  <c r="E49" i="9"/>
  <c r="B49" i="9" s="1"/>
  <c r="H161" i="1"/>
  <c r="H156" i="1"/>
  <c r="H158" i="1"/>
  <c r="H155" i="1"/>
  <c r="E48" i="9"/>
  <c r="B48" i="9" s="1"/>
  <c r="F237" i="9"/>
  <c r="H151" i="1"/>
  <c r="H150" i="1"/>
  <c r="H132" i="1"/>
  <c r="F135" i="4"/>
  <c r="H131" i="1"/>
  <c r="H122" i="1"/>
  <c r="H124" i="1"/>
  <c r="H108" i="1"/>
  <c r="H79" i="1"/>
  <c r="H81" i="1"/>
  <c r="E327" i="9"/>
  <c r="B327" i="9" s="1"/>
  <c r="E37" i="9"/>
  <c r="B37" i="9" s="1"/>
  <c r="E36" i="9"/>
  <c r="B36" i="9" s="1"/>
  <c r="G474" i="1"/>
  <c r="G478" i="1"/>
  <c r="G482" i="1"/>
  <c r="G486" i="1"/>
  <c r="G490" i="1"/>
  <c r="G494" i="1"/>
  <c r="G498" i="1"/>
  <c r="G502" i="1"/>
  <c r="G506" i="1"/>
  <c r="G510" i="1"/>
  <c r="G514" i="1"/>
  <c r="G518" i="1"/>
  <c r="G522" i="1"/>
  <c r="G526" i="1"/>
  <c r="G533" i="1"/>
  <c r="G537" i="1"/>
  <c r="G541" i="1"/>
  <c r="G545" i="1"/>
  <c r="G549" i="1"/>
  <c r="G553" i="1"/>
  <c r="G557" i="1"/>
  <c r="G561" i="1"/>
  <c r="G568" i="1"/>
  <c r="G572" i="1"/>
  <c r="G593" i="1"/>
  <c r="G595" i="1"/>
  <c r="G597" i="1"/>
  <c r="G599" i="1"/>
  <c r="G601" i="1"/>
  <c r="G603" i="1"/>
  <c r="G605" i="1"/>
  <c r="G607" i="1"/>
  <c r="G609" i="1"/>
  <c r="H475" i="1"/>
  <c r="H479" i="1"/>
  <c r="H483" i="1"/>
  <c r="H487" i="1"/>
  <c r="H491" i="1"/>
  <c r="H495" i="1"/>
  <c r="H499" i="1"/>
  <c r="H503" i="1"/>
  <c r="H507" i="1"/>
  <c r="H511" i="1"/>
  <c r="H474" i="1"/>
  <c r="G476" i="1"/>
  <c r="H478" i="1"/>
  <c r="G480" i="1"/>
  <c r="H482" i="1"/>
  <c r="G484" i="1"/>
  <c r="H486" i="1"/>
  <c r="G488" i="1"/>
  <c r="H490" i="1"/>
  <c r="G492" i="1"/>
  <c r="H494" i="1"/>
  <c r="G496" i="1"/>
  <c r="H498" i="1"/>
  <c r="G500" i="1"/>
  <c r="H502" i="1"/>
  <c r="G504" i="1"/>
  <c r="H506" i="1"/>
  <c r="G508" i="1"/>
  <c r="H510" i="1"/>
  <c r="G512" i="1"/>
  <c r="G516" i="1"/>
  <c r="G520" i="1"/>
  <c r="G524" i="1"/>
  <c r="G528" i="1"/>
  <c r="G531" i="1"/>
  <c r="G535" i="1"/>
  <c r="G539" i="1"/>
  <c r="G543" i="1"/>
  <c r="G547" i="1"/>
  <c r="G551" i="1"/>
  <c r="G555" i="1"/>
  <c r="G559" i="1"/>
  <c r="G563" i="1"/>
  <c r="G566" i="1"/>
  <c r="G570" i="1"/>
  <c r="G574" i="1"/>
  <c r="G592" i="1"/>
  <c r="G594" i="1"/>
  <c r="G596" i="1"/>
  <c r="G598" i="1"/>
  <c r="G600" i="1"/>
  <c r="G602" i="1"/>
  <c r="G604" i="1"/>
  <c r="G606" i="1"/>
  <c r="G608" i="1"/>
  <c r="G744" i="1"/>
  <c r="H744" i="1"/>
  <c r="G746" i="1"/>
  <c r="H746" i="1"/>
  <c r="G748" i="1"/>
  <c r="H748" i="1"/>
  <c r="G750" i="1"/>
  <c r="H750" i="1"/>
  <c r="G752" i="1"/>
  <c r="H75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3" i="1"/>
  <c r="H743" i="1"/>
  <c r="G745" i="1"/>
  <c r="H745" i="1"/>
  <c r="G747" i="1"/>
  <c r="H747" i="1"/>
  <c r="G749" i="1"/>
  <c r="H749" i="1"/>
  <c r="G751" i="1"/>
  <c r="H751" i="1"/>
  <c r="G753"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1" i="1"/>
  <c r="H895" i="1"/>
  <c r="H899" i="1"/>
  <c r="H903" i="1"/>
  <c r="H907"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4" i="1"/>
  <c r="G1184" i="1"/>
  <c r="H1186" i="1"/>
  <c r="G1186" i="1"/>
  <c r="H1188" i="1"/>
  <c r="G1188" i="1"/>
  <c r="H1190" i="1"/>
  <c r="G1190" i="1"/>
  <c r="H1192" i="1"/>
  <c r="G1192" i="1"/>
  <c r="H1194" i="1"/>
  <c r="G1194" i="1"/>
  <c r="H1196" i="1"/>
  <c r="G1196" i="1"/>
  <c r="H1198" i="1"/>
  <c r="G1198" i="1"/>
  <c r="H1200" i="1"/>
  <c r="G1200" i="1"/>
  <c r="G891" i="1"/>
  <c r="H893" i="1"/>
  <c r="G895" i="1"/>
  <c r="H897" i="1"/>
  <c r="G899" i="1"/>
  <c r="H901" i="1"/>
  <c r="G903" i="1"/>
  <c r="H905"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890" i="1"/>
  <c r="H892" i="1"/>
  <c r="G894" i="1"/>
  <c r="H896" i="1"/>
  <c r="G898" i="1"/>
  <c r="H900" i="1"/>
  <c r="G902" i="1"/>
  <c r="H904"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6"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31" i="1"/>
  <c r="H1233"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I1549" i="1"/>
  <c r="H1230" i="1"/>
  <c r="G1230" i="1"/>
  <c r="H1232" i="1"/>
  <c r="J1547" i="1"/>
  <c r="J1549" i="1"/>
  <c r="J1551" i="1"/>
  <c r="J1553" i="1"/>
  <c r="J1557" i="1"/>
  <c r="J1561" i="1"/>
  <c r="H1589" i="1"/>
  <c r="G1589" i="1"/>
  <c r="G1600" i="1"/>
  <c r="H1600" i="1"/>
  <c r="G1632" i="1"/>
  <c r="H1632" i="1"/>
  <c r="H1653" i="1"/>
  <c r="G1653" i="1"/>
  <c r="G1664" i="1"/>
  <c r="H1664" i="1"/>
  <c r="H1674" i="1"/>
  <c r="G1674" i="1"/>
  <c r="H1682" i="1"/>
  <c r="G1682" i="1"/>
  <c r="J1541" i="1"/>
  <c r="J1543" i="1"/>
  <c r="J1545" i="1"/>
  <c r="J1554" i="1"/>
  <c r="G1560" i="1"/>
  <c r="J1564" i="1"/>
  <c r="G1564" i="1"/>
  <c r="J1565" i="1"/>
  <c r="J1573" i="1"/>
  <c r="H1578" i="1"/>
  <c r="G1578" i="1"/>
  <c r="G1593" i="1"/>
  <c r="H1597" i="1"/>
  <c r="G1597" i="1"/>
  <c r="H1604" i="1"/>
  <c r="G1608" i="1"/>
  <c r="H1608" i="1"/>
  <c r="H1610" i="1"/>
  <c r="G1614" i="1"/>
  <c r="G1625" i="1"/>
  <c r="H1629" i="1"/>
  <c r="G1629" i="1"/>
  <c r="H1636" i="1"/>
  <c r="G1640" i="1"/>
  <c r="H1640" i="1"/>
  <c r="H1642" i="1"/>
  <c r="G1646" i="1"/>
  <c r="G1657" i="1"/>
  <c r="H1661" i="1"/>
  <c r="G1661" i="1"/>
  <c r="H1668" i="1"/>
  <c r="G1672" i="1"/>
  <c r="H1672" i="1"/>
  <c r="G1680" i="1"/>
  <c r="H168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I1541" i="1" s="1"/>
  <c r="G1543" i="1"/>
  <c r="I1543" i="1" s="1"/>
  <c r="G1545" i="1"/>
  <c r="I1545" i="1" s="1"/>
  <c r="G1547" i="1"/>
  <c r="J1548" i="1"/>
  <c r="J1550" i="1"/>
  <c r="J1552" i="1"/>
  <c r="G1555" i="1"/>
  <c r="H1557" i="1"/>
  <c r="I1557" i="1" s="1"/>
  <c r="G1559" i="1"/>
  <c r="I1559" i="1" s="1"/>
  <c r="J1559" i="1"/>
  <c r="H1560" i="1"/>
  <c r="H1561" i="1"/>
  <c r="I1561" i="1" s="1"/>
  <c r="G1563" i="1"/>
  <c r="H1567" i="1"/>
  <c r="I1567" i="1" s="1"/>
  <c r="J1568" i="1"/>
  <c r="G1568" i="1"/>
  <c r="I1568" i="1" s="1"/>
  <c r="J1569" i="1"/>
  <c r="H1575" i="1"/>
  <c r="I1575" i="1" s="1"/>
  <c r="J1576" i="1"/>
  <c r="G1576" i="1"/>
  <c r="I1576" i="1" s="1"/>
  <c r="J1581" i="1"/>
  <c r="H1581" i="1"/>
  <c r="I1581" i="1" s="1"/>
  <c r="H1582" i="1"/>
  <c r="G1584" i="1"/>
  <c r="H1584" i="1"/>
  <c r="H1605" i="1"/>
  <c r="G1605" i="1"/>
  <c r="G1616" i="1"/>
  <c r="H1616" i="1"/>
  <c r="H1637" i="1"/>
  <c r="G1637" i="1"/>
  <c r="G1648" i="1"/>
  <c r="H1648" i="1"/>
  <c r="H1669" i="1"/>
  <c r="G1669" i="1"/>
  <c r="H1677" i="1"/>
  <c r="G1677" i="1"/>
  <c r="H1556" i="1"/>
  <c r="I1558" i="1"/>
  <c r="I1562" i="1"/>
  <c r="H1564" i="1"/>
  <c r="G1565" i="1"/>
  <c r="I1565" i="1" s="1"/>
  <c r="H1571" i="1"/>
  <c r="G1592" i="1"/>
  <c r="H1592" i="1"/>
  <c r="H1613" i="1"/>
  <c r="G1613" i="1"/>
  <c r="G1624" i="1"/>
  <c r="H1624" i="1"/>
  <c r="H1645" i="1"/>
  <c r="G1645" i="1"/>
  <c r="G1656" i="1"/>
  <c r="H1656" i="1"/>
  <c r="H1572" i="1"/>
  <c r="H1580" i="1"/>
  <c r="I1580" i="1" s="1"/>
  <c r="J1580" i="1"/>
  <c r="F8" i="4"/>
  <c r="D7" i="4"/>
  <c r="F50" i="4"/>
  <c r="D49" i="4"/>
  <c r="F112" i="4"/>
  <c r="D106" i="4"/>
  <c r="F154" i="4"/>
  <c r="D153" i="4"/>
  <c r="E164" i="4"/>
  <c r="E273" i="4"/>
  <c r="D269" i="1" s="1"/>
  <c r="D361" i="4"/>
  <c r="E373" i="4"/>
  <c r="D368" i="1" s="1"/>
  <c r="D466" i="4"/>
  <c r="F616" i="4"/>
  <c r="D597" i="4"/>
  <c r="E7" i="4"/>
  <c r="D134" i="4"/>
  <c r="F170" i="4"/>
  <c r="D164" i="4"/>
  <c r="E202" i="4"/>
  <c r="D198" i="1" s="1"/>
  <c r="D262" i="4"/>
  <c r="D321" i="4"/>
  <c r="D648" i="4"/>
  <c r="F536" i="4"/>
  <c r="D535" i="4"/>
  <c r="F572" i="4"/>
  <c r="D571" i="4"/>
  <c r="D82" i="4"/>
  <c r="F91" i="4"/>
  <c r="F126" i="4"/>
  <c r="D125" i="4"/>
  <c r="D373" i="4"/>
  <c r="E466" i="4"/>
  <c r="D460" i="1" s="1"/>
  <c r="G176" i="9"/>
  <c r="E176" i="9" s="1"/>
  <c r="B176" i="9" s="1"/>
  <c r="H1685" i="1"/>
  <c r="G1685" i="1"/>
  <c r="F202" i="4"/>
  <c r="D230" i="4"/>
  <c r="F237" i="4"/>
  <c r="E262" i="4"/>
  <c r="D258" i="1" s="1"/>
  <c r="F274" i="4"/>
  <c r="D273" i="4"/>
  <c r="F426" i="4"/>
  <c r="D647" i="4"/>
  <c r="F630" i="4"/>
  <c r="D629" i="4"/>
  <c r="H336" i="9"/>
  <c r="E177" i="5"/>
  <c r="F13" i="5"/>
  <c r="D12" i="5"/>
  <c r="D178" i="5"/>
  <c r="F181" i="5"/>
  <c r="E255" i="5"/>
  <c r="D1259" i="1" s="1"/>
  <c r="D296" i="5"/>
  <c r="E5" i="6"/>
  <c r="F35" i="6"/>
  <c r="G346" i="9"/>
  <c r="E346" i="9" s="1"/>
  <c r="D45" i="8"/>
  <c r="I10" i="9"/>
  <c r="F90" i="6"/>
  <c r="D8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G180" i="9"/>
  <c r="E180" i="9" s="1"/>
  <c r="B180" i="9" s="1"/>
  <c r="H179" i="9"/>
  <c r="G210" i="9"/>
  <c r="E210" i="9" s="1"/>
  <c r="B210" i="9" s="1"/>
  <c r="G179" i="9"/>
  <c r="E179" i="9" s="1"/>
  <c r="B179" i="9" s="1"/>
  <c r="G177" i="9"/>
  <c r="E177" i="9" s="1"/>
  <c r="B177" i="9" s="1"/>
  <c r="G175" i="9"/>
  <c r="E175" i="9" s="1"/>
  <c r="B175" i="9" s="1"/>
  <c r="M228" i="9"/>
  <c r="G211" i="9"/>
  <c r="E211" i="9" s="1"/>
  <c r="B211" i="9" s="1"/>
  <c r="L207" i="9"/>
  <c r="F207" i="9" s="1"/>
  <c r="B110" i="9"/>
  <c r="B126" i="9"/>
  <c r="B158" i="9"/>
  <c r="G174" i="9"/>
  <c r="E174" i="9" s="1"/>
  <c r="B174" i="9" s="1"/>
  <c r="G208" i="9"/>
  <c r="E208" i="9" s="1"/>
  <c r="B208" i="9" s="1"/>
  <c r="F607" i="4"/>
  <c r="D203" i="5"/>
  <c r="F252" i="5"/>
  <c r="B70" i="9"/>
  <c r="B74" i="9"/>
  <c r="B78" i="9"/>
  <c r="B82" i="9"/>
  <c r="B86" i="9"/>
  <c r="B90" i="9"/>
  <c r="B94" i="9"/>
  <c r="B98" i="9"/>
  <c r="B109" i="9"/>
  <c r="B125" i="9"/>
  <c r="B170" i="9"/>
  <c r="E7" i="5"/>
  <c r="F71" i="5"/>
  <c r="D70" i="5"/>
  <c r="D119" i="5"/>
  <c r="G337" i="9"/>
  <c r="E337" i="9" s="1"/>
  <c r="B337" i="9" s="1"/>
  <c r="F197" i="5"/>
  <c r="F220" i="5"/>
  <c r="D219" i="5"/>
  <c r="F256" i="5"/>
  <c r="D255" i="5"/>
  <c r="F6" i="6"/>
  <c r="D5" i="6"/>
  <c r="D114" i="6"/>
  <c r="D6" i="8"/>
  <c r="B111" i="9"/>
  <c r="B127" i="9"/>
  <c r="G178" i="9"/>
  <c r="E178" i="9" s="1"/>
  <c r="B178" i="9" s="1"/>
  <c r="G209" i="9"/>
  <c r="E209" i="9" s="1"/>
  <c r="B209" i="9" s="1"/>
  <c r="E147" i="5"/>
  <c r="D1152" i="1" s="1"/>
  <c r="H1152" i="1" s="1"/>
  <c r="G315" i="9"/>
  <c r="G316" i="9"/>
  <c r="E316" i="9" s="1"/>
  <c r="B316" i="9" s="1"/>
  <c r="B138" i="9"/>
  <c r="B142" i="9"/>
  <c r="B146" i="9"/>
  <c r="B150" i="9"/>
  <c r="B154" i="9"/>
  <c r="B313" i="9"/>
  <c r="E105" i="9"/>
  <c r="B105" i="9" s="1"/>
  <c r="E113" i="9"/>
  <c r="B113" i="9" s="1"/>
  <c r="E121" i="9"/>
  <c r="B121" i="9" s="1"/>
  <c r="E129" i="9"/>
  <c r="B129" i="9" s="1"/>
  <c r="E137" i="9"/>
  <c r="B137" i="9" s="1"/>
  <c r="E141" i="9"/>
  <c r="B141" i="9" s="1"/>
  <c r="E145" i="9"/>
  <c r="B145" i="9" s="1"/>
  <c r="E149" i="9"/>
  <c r="B149" i="9" s="1"/>
  <c r="E153" i="9"/>
  <c r="B153" i="9" s="1"/>
  <c r="B159" i="9"/>
  <c r="B163" i="9"/>
  <c r="B167" i="9"/>
  <c r="B171" i="9"/>
  <c r="F298" i="9"/>
  <c r="H315" i="9"/>
  <c r="B229" i="9"/>
  <c r="B231" i="9"/>
  <c r="B233" i="9"/>
  <c r="B235" i="9"/>
  <c r="B237" i="9"/>
  <c r="B239" i="9"/>
  <c r="B241" i="9"/>
  <c r="B243" i="9"/>
  <c r="B245" i="9"/>
  <c r="B247" i="9"/>
  <c r="B249" i="9"/>
  <c r="B251" i="9"/>
  <c r="E329" i="9"/>
  <c r="B329" i="9" s="1"/>
  <c r="E333" i="9"/>
  <c r="B333" i="9" s="1"/>
  <c r="E251" i="5" l="1"/>
  <c r="E176" i="5" s="1"/>
  <c r="D1180" i="1" s="1"/>
  <c r="G422" i="1"/>
  <c r="H422" i="1"/>
  <c r="D44" i="8"/>
  <c r="G343" i="9" s="1"/>
  <c r="E343" i="9" s="1"/>
  <c r="C1583" i="1"/>
  <c r="F255" i="5"/>
  <c r="C1259" i="1"/>
  <c r="D69" i="5"/>
  <c r="F70" i="5"/>
  <c r="C1075" i="1"/>
  <c r="B207" i="9"/>
  <c r="I40" i="3"/>
  <c r="C1622" i="1"/>
  <c r="F296" i="5"/>
  <c r="C1300" i="1"/>
  <c r="F12" i="5"/>
  <c r="D7" i="5"/>
  <c r="C1017" i="1"/>
  <c r="F647" i="4"/>
  <c r="C641" i="1"/>
  <c r="F373" i="4"/>
  <c r="C368" i="1"/>
  <c r="F82" i="4"/>
  <c r="C78" i="1"/>
  <c r="F535" i="4"/>
  <c r="C529" i="1"/>
  <c r="F262" i="4"/>
  <c r="C258" i="1"/>
  <c r="F134" i="4"/>
  <c r="C130" i="1"/>
  <c r="F466" i="4"/>
  <c r="D430" i="4"/>
  <c r="C460" i="1"/>
  <c r="E152" i="4"/>
  <c r="D160" i="1"/>
  <c r="E430" i="4"/>
  <c r="G1152" i="1"/>
  <c r="F114" i="6"/>
  <c r="H30" i="3"/>
  <c r="C1510" i="1"/>
  <c r="D251" i="5"/>
  <c r="F89" i="6"/>
  <c r="C1485" i="1"/>
  <c r="B346" i="9"/>
  <c r="E345" i="9"/>
  <c r="I10" i="3" s="1"/>
  <c r="F629" i="4"/>
  <c r="C623" i="1"/>
  <c r="F125" i="4"/>
  <c r="C121" i="1"/>
  <c r="E69" i="5"/>
  <c r="G198" i="1"/>
  <c r="H198" i="1"/>
  <c r="E6" i="4"/>
  <c r="D3" i="1"/>
  <c r="D152" i="4"/>
  <c r="H24" i="9"/>
  <c r="G24" i="9"/>
  <c r="F153" i="4"/>
  <c r="C149" i="1"/>
  <c r="F49" i="4"/>
  <c r="C45" i="1"/>
  <c r="I1560" i="1"/>
  <c r="F5" i="6"/>
  <c r="D141" i="6"/>
  <c r="G348" i="9" s="1"/>
  <c r="E348" i="9" s="1"/>
  <c r="H27" i="3"/>
  <c r="C1401" i="1"/>
  <c r="D1255" i="1"/>
  <c r="E6" i="5"/>
  <c r="I22" i="3"/>
  <c r="D1012" i="1"/>
  <c r="F228" i="9"/>
  <c r="B228" i="9" s="1"/>
  <c r="F273" i="4"/>
  <c r="C269" i="1"/>
  <c r="F230" i="4"/>
  <c r="C226" i="1"/>
  <c r="F571" i="4"/>
  <c r="C565" i="1"/>
  <c r="F648" i="4"/>
  <c r="C642" i="1"/>
  <c r="F164" i="4"/>
  <c r="C160" i="1"/>
  <c r="F597" i="4"/>
  <c r="C591" i="1"/>
  <c r="F361" i="4"/>
  <c r="D360" i="4"/>
  <c r="C356" i="1"/>
  <c r="E360" i="4"/>
  <c r="E315" i="9"/>
  <c r="B315" i="9" s="1"/>
  <c r="G339" i="9"/>
  <c r="E339" i="9" s="1"/>
  <c r="B339" i="9" s="1"/>
  <c r="F219" i="5"/>
  <c r="C1223" i="1"/>
  <c r="F119" i="5"/>
  <c r="C1124" i="1"/>
  <c r="G338" i="9"/>
  <c r="E338" i="9" s="1"/>
  <c r="B338" i="9" s="1"/>
  <c r="F203" i="5"/>
  <c r="C1207" i="1"/>
  <c r="E309" i="9"/>
  <c r="B309" i="9" s="1"/>
  <c r="E141" i="6"/>
  <c r="I27" i="3"/>
  <c r="D1401" i="1"/>
  <c r="G336" i="9"/>
  <c r="E336" i="9" s="1"/>
  <c r="B336" i="9" s="1"/>
  <c r="D177" i="5"/>
  <c r="F178" i="5"/>
  <c r="C1182" i="1"/>
  <c r="I24" i="3"/>
  <c r="D1181" i="1"/>
  <c r="F321" i="4"/>
  <c r="D308" i="4"/>
  <c r="C316" i="1"/>
  <c r="F106" i="4"/>
  <c r="C102" i="1"/>
  <c r="D6" i="4"/>
  <c r="F7" i="4"/>
  <c r="C3" i="1"/>
  <c r="I1578" i="1"/>
  <c r="I1564" i="1"/>
  <c r="I25" i="3" l="1"/>
  <c r="E347" i="9"/>
  <c r="B348" i="9"/>
  <c r="G316" i="1"/>
  <c r="H316" i="1"/>
  <c r="F177" i="5"/>
  <c r="D176" i="5"/>
  <c r="H24" i="3"/>
  <c r="C1181" i="1"/>
  <c r="H17" i="3"/>
  <c r="F6" i="4"/>
  <c r="D422" i="4"/>
  <c r="C2" i="1"/>
  <c r="D418" i="4"/>
  <c r="F360" i="4"/>
  <c r="C355" i="1"/>
  <c r="G160" i="1"/>
  <c r="H160" i="1"/>
  <c r="G565" i="1"/>
  <c r="H565" i="1"/>
  <c r="G269" i="1"/>
  <c r="H269" i="1"/>
  <c r="H1401" i="1"/>
  <c r="G1401" i="1"/>
  <c r="H149" i="1"/>
  <c r="G149" i="1"/>
  <c r="D299" i="4"/>
  <c r="D300" i="4" s="1"/>
  <c r="H18" i="3"/>
  <c r="F152" i="4"/>
  <c r="C148" i="1"/>
  <c r="H623" i="1"/>
  <c r="G623" i="1"/>
  <c r="H1485" i="1"/>
  <c r="G1485" i="1"/>
  <c r="G78" i="1"/>
  <c r="H78" i="1"/>
  <c r="H641" i="1"/>
  <c r="G641" i="1"/>
  <c r="H1583" i="1"/>
  <c r="G1583" i="1"/>
  <c r="I31" i="3"/>
  <c r="D1537" i="1"/>
  <c r="D417" i="4"/>
  <c r="F308" i="4"/>
  <c r="C303" i="1"/>
  <c r="H1124" i="1"/>
  <c r="G1124" i="1"/>
  <c r="G102" i="1"/>
  <c r="H102" i="1"/>
  <c r="H1182" i="1"/>
  <c r="G1182" i="1"/>
  <c r="H1207" i="1"/>
  <c r="G1207" i="1"/>
  <c r="H299" i="9"/>
  <c r="D1011" i="1"/>
  <c r="I23" i="3"/>
  <c r="D1074" i="1"/>
  <c r="E299" i="4"/>
  <c r="I18" i="3"/>
  <c r="D148" i="1"/>
  <c r="G130" i="1"/>
  <c r="H130" i="1"/>
  <c r="G529" i="1"/>
  <c r="H529" i="1"/>
  <c r="H1300" i="1"/>
  <c r="G1300" i="1"/>
  <c r="F69" i="5"/>
  <c r="H23" i="3"/>
  <c r="C1074" i="1"/>
  <c r="K1481" i="9"/>
  <c r="G344" i="9"/>
  <c r="E344" i="9" s="1"/>
  <c r="B344" i="9" s="1"/>
  <c r="I39" i="3"/>
  <c r="C1621" i="1"/>
  <c r="H11" i="3" s="1"/>
  <c r="H19" i="9"/>
  <c r="E19" i="9" s="1"/>
  <c r="B19" i="9" s="1"/>
  <c r="G3" i="1"/>
  <c r="H3" i="1"/>
  <c r="H1223" i="1"/>
  <c r="G1223" i="1"/>
  <c r="E418" i="4"/>
  <c r="D413" i="1" s="1"/>
  <c r="D355" i="1"/>
  <c r="E417" i="4"/>
  <c r="D412" i="1" s="1"/>
  <c r="H591" i="1"/>
  <c r="G591" i="1"/>
  <c r="H642" i="1"/>
  <c r="G642" i="1"/>
  <c r="H226" i="1"/>
  <c r="G226" i="1"/>
  <c r="F141" i="6"/>
  <c r="H31" i="3"/>
  <c r="C1537" i="1"/>
  <c r="H9" i="3" s="1"/>
  <c r="G45" i="1"/>
  <c r="H45" i="1"/>
  <c r="E24" i="9"/>
  <c r="E300" i="4"/>
  <c r="D296" i="1" s="1"/>
  <c r="I17" i="3"/>
  <c r="E422" i="4"/>
  <c r="D2" i="1"/>
  <c r="G121" i="1"/>
  <c r="H121" i="1"/>
  <c r="F251" i="5"/>
  <c r="H25" i="3"/>
  <c r="C1255" i="1"/>
  <c r="H460" i="1"/>
  <c r="G460" i="1"/>
  <c r="G368" i="1"/>
  <c r="H368" i="1"/>
  <c r="H1017" i="1"/>
  <c r="G1017" i="1"/>
  <c r="H1259" i="1"/>
  <c r="G1259" i="1"/>
  <c r="E342" i="9"/>
  <c r="B343" i="9"/>
  <c r="G356" i="1"/>
  <c r="H356" i="1"/>
  <c r="H1510" i="1"/>
  <c r="G1510" i="1"/>
  <c r="E639" i="4"/>
  <c r="D633" i="1" s="1"/>
  <c r="D424" i="1"/>
  <c r="E640" i="4"/>
  <c r="D634" i="1" s="1"/>
  <c r="F430" i="4"/>
  <c r="D639" i="4"/>
  <c r="C424" i="1"/>
  <c r="G258" i="1"/>
  <c r="H258" i="1"/>
  <c r="D640" i="4"/>
  <c r="F7" i="5"/>
  <c r="D6" i="5"/>
  <c r="H22" i="3"/>
  <c r="C1012" i="1"/>
  <c r="H1622" i="1"/>
  <c r="G1622" i="1"/>
  <c r="H1075" i="1"/>
  <c r="G1075" i="1"/>
  <c r="N3" i="9" l="1"/>
  <c r="I11" i="3"/>
  <c r="F300" i="4"/>
  <c r="C296" i="1"/>
  <c r="K3" i="9"/>
  <c r="I9" i="3"/>
  <c r="H424" i="1"/>
  <c r="G424" i="1"/>
  <c r="G148" i="1"/>
  <c r="H148" i="1"/>
  <c r="H1181" i="1"/>
  <c r="G1181" i="1"/>
  <c r="F640" i="4"/>
  <c r="C634" i="1"/>
  <c r="B24" i="9"/>
  <c r="E643" i="4"/>
  <c r="D417" i="1"/>
  <c r="F418" i="4"/>
  <c r="C413" i="1"/>
  <c r="H1012" i="1"/>
  <c r="G1012" i="1"/>
  <c r="F639" i="4"/>
  <c r="C633" i="1"/>
  <c r="H1621" i="1"/>
  <c r="G1621" i="1"/>
  <c r="H1074" i="1"/>
  <c r="G1074" i="1"/>
  <c r="H303" i="1"/>
  <c r="G303" i="1"/>
  <c r="G306" i="9"/>
  <c r="E306" i="9" s="1"/>
  <c r="B306" i="9" s="1"/>
  <c r="G299" i="9"/>
  <c r="E299" i="9" s="1"/>
  <c r="F6" i="5"/>
  <c r="C1011" i="1"/>
  <c r="F417" i="4"/>
  <c r="C412" i="1"/>
  <c r="H2" i="1"/>
  <c r="G2" i="1"/>
  <c r="F176" i="5"/>
  <c r="C1180" i="1"/>
  <c r="H1255" i="1"/>
  <c r="G1255" i="1"/>
  <c r="H1537" i="1"/>
  <c r="G1537" i="1"/>
  <c r="E423" i="4"/>
  <c r="E301" i="4"/>
  <c r="D297" i="1" s="1"/>
  <c r="D295" i="1"/>
  <c r="D423" i="4"/>
  <c r="F299" i="4"/>
  <c r="D301" i="4"/>
  <c r="C295" i="1"/>
  <c r="G355" i="1"/>
  <c r="H355" i="1"/>
  <c r="D424" i="4"/>
  <c r="F422" i="4"/>
  <c r="D643" i="4"/>
  <c r="C417" i="1"/>
  <c r="C419" i="1" l="1"/>
  <c r="F301" i="4"/>
  <c r="C297" i="1"/>
  <c r="G296" i="1"/>
  <c r="H296" i="1"/>
  <c r="H417" i="1"/>
  <c r="G417" i="1"/>
  <c r="E425" i="4"/>
  <c r="D420" i="1" s="1"/>
  <c r="E644" i="4"/>
  <c r="E645" i="4" s="1"/>
  <c r="D418" i="1"/>
  <c r="H20" i="9"/>
  <c r="H8" i="3"/>
  <c r="H1011" i="1"/>
  <c r="G1011" i="1"/>
  <c r="D637" i="1"/>
  <c r="H634" i="1"/>
  <c r="G634" i="1"/>
  <c r="F643" i="4"/>
  <c r="C637" i="1"/>
  <c r="D644" i="4"/>
  <c r="D645" i="4" s="1"/>
  <c r="G20" i="9"/>
  <c r="D425" i="4"/>
  <c r="F423" i="4"/>
  <c r="C418" i="1"/>
  <c r="H1180" i="1"/>
  <c r="G1180" i="1"/>
  <c r="G295" i="1"/>
  <c r="H295" i="1"/>
  <c r="H412" i="1"/>
  <c r="G412" i="1"/>
  <c r="B299" i="9"/>
  <c r="H633" i="1"/>
  <c r="G633" i="1"/>
  <c r="H413" i="1"/>
  <c r="G413" i="1"/>
  <c r="E424" i="4"/>
  <c r="E20" i="9" l="1"/>
  <c r="B20" i="9" s="1"/>
  <c r="F645" i="4"/>
  <c r="C639" i="1"/>
  <c r="D639" i="1"/>
  <c r="H297" i="1"/>
  <c r="G297" i="1"/>
  <c r="H418" i="1"/>
  <c r="G418" i="1"/>
  <c r="D646" i="4"/>
  <c r="F644" i="4"/>
  <c r="C638" i="1"/>
  <c r="F425" i="4"/>
  <c r="C420" i="1"/>
  <c r="D419" i="1"/>
  <c r="H419" i="1" s="1"/>
  <c r="H637" i="1"/>
  <c r="G637" i="1"/>
  <c r="E646" i="4"/>
  <c r="E649" i="4" s="1"/>
  <c r="D638" i="1"/>
  <c r="M3" i="9"/>
  <c r="F424" i="4"/>
  <c r="I19" i="3" l="1"/>
  <c r="D643" i="1"/>
  <c r="G419" i="1"/>
  <c r="H420" i="1"/>
  <c r="G420" i="1"/>
  <c r="F646" i="4"/>
  <c r="D650" i="4"/>
  <c r="C640" i="1"/>
  <c r="H639" i="1"/>
  <c r="G639" i="1"/>
  <c r="H334" i="9"/>
  <c r="G334" i="9"/>
  <c r="E650" i="4"/>
  <c r="D640" i="1"/>
  <c r="H638" i="1"/>
  <c r="G638" i="1"/>
  <c r="D649" i="4"/>
  <c r="E334" i="9" l="1"/>
  <c r="E298" i="9" s="1"/>
  <c r="I8" i="3" s="1"/>
  <c r="B334" i="9"/>
  <c r="H640" i="1"/>
  <c r="G640" i="1"/>
  <c r="F650" i="4"/>
  <c r="H20" i="3"/>
  <c r="C644" i="1"/>
  <c r="F649" i="4"/>
  <c r="H19" i="3"/>
  <c r="C643" i="1"/>
  <c r="G297" i="9"/>
  <c r="E297" i="9" s="1"/>
  <c r="B297" i="9" s="1"/>
  <c r="I20" i="3"/>
  <c r="D644" i="1"/>
  <c r="H7" i="3" s="1"/>
  <c r="H644" i="1" l="1"/>
  <c r="G644" i="1"/>
  <c r="J3" i="9"/>
  <c r="G643" i="1"/>
  <c r="H643" i="1"/>
  <c r="G295" i="9" l="1"/>
  <c r="L293" i="9"/>
  <c r="F293" i="9" s="1"/>
  <c r="H295" i="9"/>
  <c r="H18" i="9"/>
  <c r="G18" i="9"/>
  <c r="G21" i="9"/>
  <c r="H17" i="9"/>
  <c r="G17" i="9"/>
  <c r="G22" i="9"/>
  <c r="M16" i="9"/>
  <c r="L15" i="9"/>
  <c r="L16" i="9"/>
  <c r="H15" i="9"/>
  <c r="J17" i="9"/>
  <c r="J13" i="9"/>
  <c r="K11" i="9"/>
  <c r="I5" i="9"/>
  <c r="I12" i="9"/>
  <c r="J7" i="9"/>
  <c r="J10" i="9"/>
  <c r="J9" i="9"/>
  <c r="J6" i="9"/>
  <c r="I17" i="9"/>
  <c r="H22" i="9"/>
  <c r="J5" i="9"/>
  <c r="I9" i="9"/>
  <c r="J11" i="9"/>
  <c r="K6" i="9"/>
  <c r="K13" i="9"/>
  <c r="K12" i="9"/>
  <c r="K9" i="9"/>
  <c r="H16" i="9"/>
  <c r="K8" i="9"/>
  <c r="I13" i="9"/>
  <c r="J8" i="9"/>
  <c r="K10" i="9"/>
  <c r="K5" i="9"/>
  <c r="I11" i="9"/>
  <c r="M15" i="9"/>
  <c r="J12" i="9"/>
  <c r="K7" i="9"/>
  <c r="I8" i="9"/>
  <c r="I7" i="9"/>
  <c r="I6" i="9"/>
  <c r="G16" i="9"/>
  <c r="H21" i="9"/>
  <c r="G15" i="9"/>
  <c r="E6" i="9" l="1"/>
  <c r="B6" i="9" s="1"/>
  <c r="F16" i="9"/>
  <c r="E295" i="9"/>
  <c r="B295" i="9" s="1"/>
  <c r="E15" i="9"/>
  <c r="E11" i="9"/>
  <c r="B11" i="9" s="1"/>
  <c r="E16" i="9"/>
  <c r="B16" i="9" s="1"/>
  <c r="E22" i="9"/>
  <c r="B22" i="9" s="1"/>
  <c r="E18" i="9"/>
  <c r="B18" i="9" s="1"/>
  <c r="E10" i="9"/>
  <c r="B10" i="9" s="1"/>
  <c r="E17" i="9"/>
  <c r="B17" i="9" s="1"/>
  <c r="E7" i="9"/>
  <c r="B7" i="9" s="1"/>
  <c r="F15" i="9"/>
  <c r="E8" i="9"/>
  <c r="B8" i="9" s="1"/>
  <c r="E13" i="9"/>
  <c r="B13" i="9" s="1"/>
  <c r="E9" i="9"/>
  <c r="B9" i="9" s="1"/>
  <c r="E12" i="9"/>
  <c r="B12" i="9" s="1"/>
  <c r="E21" i="9"/>
  <c r="B21" i="9" s="1"/>
  <c r="B293" i="9"/>
  <c r="F23" i="9"/>
  <c r="E5" i="9"/>
  <c r="E23" i="9"/>
  <c r="I7" i="3" s="1"/>
  <c r="F14" i="9" l="1"/>
  <c r="F3" i="9" s="1"/>
  <c r="B15" i="9"/>
  <c r="E14" i="9"/>
  <c r="I13" i="3" s="1"/>
  <c r="E4" i="9"/>
  <c r="B5" i="9"/>
  <c r="E3" i="9" l="1"/>
</calcChain>
</file>

<file path=xl/sharedStrings.xml><?xml version="1.0" encoding="utf-8"?>
<sst xmlns="http://schemas.openxmlformats.org/spreadsheetml/2006/main" count="4733" uniqueCount="3657">
  <si>
    <t>Obveznik:</t>
  </si>
  <si>
    <t>50635 - RAZVOJNA AGENCIJA TINTL</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</si>
  <si>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</si>
  <si>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</si>
  <si>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</si>
  <si>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</si>
  <si>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</si>
  <si>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</si>
  <si>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</si>
  <si>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</si>
  <si>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</si>
  <si>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</si>
  <si>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</si>
  <si>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</si>
  <si>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</si>
  <si>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</si>
  <si>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</si>
  <si>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</si>
  <si>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</si>
  <si>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</si>
  <si>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</si>
  <si>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</si>
  <si>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</si>
  <si>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</si>
  <si>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</si>
  <si>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</si>
  <si>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</si>
  <si>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</si>
  <si>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</si>
  <si>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</si>
  <si>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</si>
  <si>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</si>
  <si>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</si>
  <si>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</si>
  <si>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</si>
  <si>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</si>
  <si>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</si>
  <si>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</si>
  <si>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</si>
  <si>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</si>
  <si>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</si>
  <si>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</si>
  <si>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</si>
  <si>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</si>
  <si>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</si>
  <si>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</si>
  <si>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</si>
  <si>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</si>
  <si>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</si>
  <si>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</si>
  <si>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</si>
  <si>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</si>
  <si>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</si>
  <si>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</si>
  <si>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</si>
  <si>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</si>
  <si>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</si>
  <si>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</si>
  <si>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</si>
  <si>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</si>
  <si>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</si>
  <si>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</si>
  <si>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</si>
  <si>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</si>
  <si>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</si>
  <si>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</si>
  <si>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</si>
  <si>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</si>
  <si>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</si>
  <si>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</si>
  <si>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</si>
  <si>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</si>
  <si>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</si>
  <si>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</si>
  <si>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</si>
  <si>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</si>
  <si>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</si>
  <si>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</si>
  <si>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</si>
  <si>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</si>
  <si>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</si>
  <si>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</si>
  <si>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</si>
  <si>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</si>
  <si>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</si>
  <si>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</si>
  <si>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</si>
  <si>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</si>
  <si>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</si>
  <si>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</si>
  <si>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</si>
  <si>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</si>
  <si>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</si>
  <si>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</si>
  <si>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</si>
  <si>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</si>
  <si>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</si>
  <si>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</si>
  <si>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</si>
  <si>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</si>
  <si>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</si>
  <si>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</si>
  <si>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</si>
  <si>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</si>
  <si>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</si>
  <si>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</si>
  <si>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</si>
  <si>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</si>
  <si>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</si>
  <si>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</si>
  <si>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</si>
  <si>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</si>
  <si>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</si>
  <si>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</si>
  <si>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</si>
  <si>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</si>
  <si>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</si>
  <si>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</si>
  <si>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</si>
  <si>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</si>
  <si>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</si>
  <si>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</si>
  <si>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</si>
  <si>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</si>
  <si>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</si>
  <si>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</si>
  <si>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</si>
  <si>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</si>
  <si>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</si>
  <si>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</si>
  <si>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</si>
  <si>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</si>
  <si>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</si>
  <si>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</si>
  <si>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</si>
  <si>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</si>
  <si>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</si>
  <si>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</si>
  <si>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</si>
  <si>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</si>
  <si>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</si>
  <si>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</si>
  <si>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</si>
  <si>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</si>
  <si>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</si>
  <si>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</si>
  <si>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</si>
  <si>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</si>
  <si>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</si>
  <si>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</si>
  <si>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</si>
  <si>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</si>
  <si>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</si>
  <si>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</si>
  <si>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</si>
  <si>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</si>
  <si>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</si>
  <si>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</si>
  <si>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</si>
  <si>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</si>
  <si>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</si>
  <si>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</si>
  <si>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</si>
  <si>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</si>
  <si>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</si>
  <si>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</si>
  <si>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</si>
  <si>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</si>
  <si>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</si>
  <si>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</si>
  <si>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</si>
  <si>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</si>
  <si>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</si>
  <si>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</si>
  <si>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</si>
  <si>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</si>
  <si>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</si>
  <si>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</si>
  <si>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</si>
  <si>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</si>
  <si>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</si>
  <si>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</si>
  <si>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</si>
  <si>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</si>
  <si>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</si>
  <si>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</si>
  <si>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</si>
  <si>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</si>
  <si>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</si>
  <si>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</si>
  <si>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</si>
  <si>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</si>
  <si>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</si>
  <si>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</si>
  <si>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</si>
  <si>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</si>
  <si>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</si>
  <si>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</si>
  <si>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</si>
  <si>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</si>
  <si>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</si>
  <si>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</si>
  <si>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</si>
  <si>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</si>
  <si>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</si>
  <si>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</si>
  <si>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</si>
  <si>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</si>
  <si>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</si>
  <si>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</si>
  <si>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</si>
  <si>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</si>
  <si>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</si>
  <si>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</si>
  <si>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</si>
  <si>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</si>
  <si>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</si>
  <si>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</si>
  <si>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</si>
  <si>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</si>
  <si>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</si>
  <si>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</si>
  <si>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</si>
  <si>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</si>
  <si>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</si>
  <si>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</si>
  <si>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</si>
  <si>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</si>
  <si>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</si>
  <si>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</si>
  <si>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</si>
  <si>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</si>
  <si>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</si>
  <si>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</si>
  <si>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</si>
  <si>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</si>
  <si>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</si>
  <si>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</si>
  <si>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</si>
  <si>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</si>
  <si>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</si>
  <si>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</si>
  <si>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</si>
  <si>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</si>
  <si>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</si>
  <si>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</si>
  <si>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</si>
  <si>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</si>
  <si>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</si>
  <si>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</si>
  <si>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</si>
  <si>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</si>
  <si>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</si>
  <si>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</si>
  <si>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</si>
  <si>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</si>
  <si>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</si>
  <si>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</si>
  <si>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</si>
  <si>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</si>
  <si>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</si>
  <si>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</si>
  <si>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</si>
  <si>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</si>
  <si>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</si>
  <si>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</si>
  <si>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</si>
  <si>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</si>
  <si>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</si>
  <si>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</si>
  <si>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</si>
  <si>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</si>
  <si>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</si>
  <si>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</si>
  <si>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</si>
  <si>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</si>
  <si>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</si>
  <si>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</si>
  <si>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</si>
  <si>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</si>
  <si>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</si>
  <si>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</si>
  <si>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</si>
  <si>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</si>
  <si>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</si>
  <si>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</si>
  <si>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</si>
  <si>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</si>
  <si>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</si>
  <si>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</si>
  <si>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</si>
  <si>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</si>
  <si>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</si>
  <si>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</si>
  <si>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</si>
  <si>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</si>
  <si>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</si>
  <si>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</si>
  <si>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</si>
  <si>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</si>
  <si>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</si>
  <si>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</si>
  <si>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</si>
  <si>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</si>
  <si>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</si>
  <si>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</si>
  <si>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</si>
  <si>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</si>
  <si>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</si>
  <si>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</si>
  <si>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</si>
  <si>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</si>
  <si>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</si>
  <si>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</si>
  <si>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</si>
  <si>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</si>
  <si>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</si>
  <si>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</si>
  <si>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</si>
  <si>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</si>
  <si>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</si>
  <si>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</si>
  <si>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</si>
  <si>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</si>
  <si>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</si>
  <si>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</si>
  <si>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</si>
  <si>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</si>
  <si>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</si>
  <si>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</si>
  <si>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</si>
  <si>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</si>
  <si>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</si>
  <si>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</si>
  <si>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</si>
  <si>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</si>
  <si>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</si>
  <si>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</si>
  <si>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</si>
  <si>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</si>
  <si>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</si>
  <si>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</si>
  <si>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</si>
  <si>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</si>
  <si>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</si>
  <si>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</si>
  <si>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</si>
  <si>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</si>
  <si>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</si>
  <si>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</si>
  <si>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</si>
  <si>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</si>
  <si>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</si>
  <si>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</si>
  <si>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</si>
  <si>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</si>
  <si>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</si>
  <si>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</si>
  <si>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</si>
  <si>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</si>
  <si>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</si>
  <si>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</si>
  <si>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</si>
  <si>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</si>
  <si>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</si>
  <si>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</si>
  <si>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</si>
  <si>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</si>
  <si>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</si>
  <si>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</si>
  <si>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</si>
  <si>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</si>
  <si>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</si>
  <si>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</si>
  <si>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</si>
  <si>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</si>
  <si>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</si>
  <si>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</si>
  <si>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</si>
  <si>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</si>
  <si>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</si>
  <si>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</si>
  <si>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</si>
  <si>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</si>
  <si>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</si>
  <si>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</si>
  <si>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</si>
  <si>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</si>
  <si>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</si>
  <si>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</si>
  <si>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</si>
  <si>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</si>
  <si>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</si>
  <si>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</si>
  <si>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</si>
  <si>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</si>
  <si>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</si>
  <si>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</si>
  <si>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</si>
  <si>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</si>
  <si>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</si>
  <si>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</si>
  <si>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</si>
  <si>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</si>
  <si>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</si>
  <si>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</si>
  <si>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</si>
  <si>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</si>
  <si>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</si>
  <si>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</si>
  <si>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</si>
  <si>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</si>
  <si>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</si>
  <si>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</si>
  <si>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</si>
  <si>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</si>
  <si>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</si>
  <si>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</si>
  <si>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</si>
  <si>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</si>
  <si>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</si>
  <si>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</si>
  <si>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</si>
  <si>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</si>
  <si>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</si>
  <si>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</si>
  <si>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</si>
  <si>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</si>
  <si>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</si>
  <si>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</si>
  <si>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</si>
  <si>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</si>
  <si>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</si>
  <si>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</si>
  <si>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</si>
  <si>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</si>
  <si>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</si>
  <si>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</si>
  <si>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</si>
  <si>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</si>
  <si>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</si>
  <si>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</si>
  <si>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</si>
  <si>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</si>
  <si>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</si>
  <si>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</si>
  <si>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</si>
  <si>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</si>
  <si>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</si>
  <si>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</si>
  <si>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</si>
  <si>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</si>
  <si>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</si>
  <si>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</si>
  <si>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</si>
  <si>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</si>
  <si>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</si>
  <si>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</si>
  <si>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</si>
  <si>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</si>
  <si>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</si>
  <si>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</si>
  <si>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</si>
  <si>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</si>
  <si>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</si>
  <si>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</si>
  <si>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</si>
  <si>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</si>
  <si>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</si>
  <si>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</si>
  <si>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</si>
  <si>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</si>
  <si>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</si>
  <si>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</si>
  <si>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</si>
  <si>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</si>
  <si>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</si>
  <si>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</si>
  <si>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</si>
  <si>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</si>
  <si>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</si>
  <si>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</si>
  <si>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</si>
  <si>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</si>
  <si>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</si>
  <si>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</si>
  <si>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</si>
  <si>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</si>
  <si>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</si>
  <si>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</si>
  <si>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</si>
  <si>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</si>
  <si>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</si>
  <si>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</si>
  <si>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</si>
  <si>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</si>
  <si>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</si>
  <si>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</si>
  <si>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</si>
  <si>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</si>
  <si>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</si>
  <si>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</si>
  <si>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</si>
  <si>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</si>
  <si>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</si>
  <si>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</si>
  <si>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</si>
  <si>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</si>
  <si>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</si>
  <si>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</si>
  <si>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</si>
  <si>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</si>
  <si>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</si>
  <si>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</si>
  <si>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</si>
  <si>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</si>
  <si>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</si>
  <si>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</si>
  <si>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</si>
  <si>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</si>
  <si>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</si>
  <si>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</si>
  <si>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</si>
  <si>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</si>
  <si>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</si>
  <si>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</si>
  <si>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</si>
  <si>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</si>
  <si>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</si>
  <si>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</si>
  <si>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</si>
  <si>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</si>
  <si>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</si>
  <si>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</si>
  <si>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</si>
  <si>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</si>
  <si>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</si>
  <si>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</si>
  <si>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</si>
  <si>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</si>
  <si>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</si>
  <si>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</si>
  <si>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</si>
  <si>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</si>
  <si>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</si>
  <si>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</si>
  <si>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</si>
  <si>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</si>
  <si>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</si>
  <si>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</si>
  <si>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</si>
  <si>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</si>
  <si>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</si>
  <si>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</si>
  <si>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</si>
  <si>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</si>
  <si>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</si>
  <si>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</si>
  <si>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</si>
  <si>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</si>
  <si>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</si>
  <si>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</si>
  <si>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</si>
  <si>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</si>
  <si>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</si>
  <si>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</si>
  <si>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</si>
  <si>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</si>
  <si>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</si>
  <si>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</si>
  <si>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</si>
  <si>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</si>
  <si>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</si>
  <si>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</si>
  <si>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</si>
  <si>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</si>
  <si>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</si>
  <si>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</si>
  <si>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</si>
  <si>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</si>
  <si>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</si>
  <si>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</si>
  <si>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</si>
  <si>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</si>
  <si>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</si>
  <si>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</si>
  <si>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</si>
  <si>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</si>
  <si>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</si>
  <si>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</si>
  <si>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</si>
  <si>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</si>
  <si>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</si>
  <si>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</si>
  <si>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</si>
  <si>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</si>
  <si>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</si>
  <si>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</si>
  <si>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</si>
  <si>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</si>
  <si>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</si>
  <si>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</si>
  <si>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</si>
  <si>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</si>
  <si>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</si>
  <si>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</si>
  <si>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</si>
  <si>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</si>
  <si>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</si>
  <si>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</si>
  <si>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</si>
  <si>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</si>
  <si>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</si>
  <si>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</si>
  <si>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</si>
  <si>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</si>
  <si>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</si>
  <si>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</si>
  <si>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</si>
  <si>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</si>
  <si>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</si>
  <si>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</si>
  <si>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</si>
  <si>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</si>
  <si>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</si>
  <si>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</si>
  <si>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</si>
  <si>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</si>
  <si>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</si>
  <si>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</si>
  <si>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</si>
  <si>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</si>
  <si>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</si>
  <si>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</si>
  <si>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</si>
  <si>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</si>
  <si>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</si>
  <si>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</si>
  <si>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</si>
  <si>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</si>
  <si>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</si>
  <si>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</si>
  <si>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</si>
  <si>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</si>
  <si>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</si>
  <si>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</si>
  <si>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</si>
  <si>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</si>
  <si>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</si>
  <si>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</si>
  <si>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</si>
  <si>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</si>
  <si>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</si>
  <si>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</si>
  <si>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</si>
  <si>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</si>
  <si>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</si>
  <si>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</si>
  <si>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</si>
  <si>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</si>
  <si>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</si>
  <si>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</si>
  <si>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</si>
  <si>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</si>
  <si>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</si>
  <si>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</si>
  <si>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</si>
  <si>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</si>
  <si>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</si>
  <si>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</si>
  <si>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</si>
  <si>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</si>
  <si>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</si>
  <si>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</si>
  <si>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</si>
  <si>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</si>
  <si>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</si>
  <si>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</si>
  <si>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</si>
  <si>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</si>
  <si>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</si>
  <si>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</si>
  <si>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</si>
  <si>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</si>
  <si>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</si>
  <si>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</si>
  <si>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</si>
  <si>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</si>
  <si>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</si>
  <si>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</si>
  <si>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</si>
  <si>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</si>
  <si>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</si>
  <si>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</si>
  <si>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</si>
  <si>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</si>
  <si>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</si>
  <si>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</si>
  <si>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</si>
  <si>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</si>
  <si>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</si>
  <si>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</si>
  <si>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</si>
  <si>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</si>
  <si>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</si>
  <si>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</si>
  <si>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</si>
  <si>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</si>
  <si>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</si>
  <si>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</si>
  <si>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</si>
  <si>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</si>
  <si>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</si>
  <si>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</si>
  <si>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</si>
  <si>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</si>
  <si>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</si>
  <si>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</si>
  <si>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</si>
  <si>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</si>
  <si>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</si>
  <si>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</si>
  <si>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</si>
  <si>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</si>
  <si>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</si>
  <si>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</si>
  <si>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</si>
  <si>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</si>
  <si>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</si>
  <si>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</si>
  <si>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</si>
  <si>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</si>
  <si>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</si>
  <si>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</si>
  <si>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</si>
  <si>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</si>
  <si>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</si>
  <si>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</si>
  <si>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</si>
  <si>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</si>
  <si>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</si>
  <si>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</si>
  <si>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</si>
  <si>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</si>
  <si>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</si>
  <si>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</si>
  <si>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</si>
  <si>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</si>
  <si>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</si>
  <si>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</si>
  <si>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</si>
  <si>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</si>
  <si>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</si>
  <si>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</si>
  <si>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</si>
  <si>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</si>
  <si>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</si>
  <si>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</si>
  <si>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</si>
  <si>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</si>
  <si>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</si>
  <si>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</si>
  <si>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</si>
  <si>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</si>
  <si>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</si>
  <si>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</si>
  <si>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</si>
  <si>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</si>
  <si>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</si>
  <si>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</si>
  <si>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</si>
  <si>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</si>
  <si>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</si>
  <si>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</si>
  <si>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</si>
  <si>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</si>
  <si>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</si>
  <si>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</si>
  <si>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</si>
  <si>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</si>
  <si>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</si>
  <si>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</si>
  <si>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</si>
  <si>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</si>
  <si>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</si>
  <si>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</si>
  <si>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</si>
  <si>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</si>
  <si>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</si>
  <si>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</si>
  <si>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</si>
  <si>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</si>
  <si>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</si>
  <si>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</si>
  <si>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</si>
  <si>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</si>
  <si>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</si>
  <si>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</si>
  <si>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</si>
  <si>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</si>
  <si>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</si>
  <si>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</si>
  <si>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</si>
  <si>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</si>
  <si>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</si>
  <si>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</si>
  <si>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</si>
  <si>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</si>
  <si>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</si>
  <si>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</si>
  <si>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</si>
  <si>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</si>
  <si>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</si>
  <si>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</si>
  <si>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</si>
  <si>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</si>
  <si>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</si>
  <si>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</si>
  <si>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</si>
  <si>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</si>
  <si>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</si>
  <si>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</si>
  <si>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</si>
  <si>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</si>
  <si>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</si>
  <si>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</si>
  <si>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</si>
  <si>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</si>
  <si>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</si>
  <si>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</si>
  <si>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</si>
  <si>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</si>
  <si>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</si>
  <si>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</si>
  <si>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</si>
  <si>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</si>
  <si>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</si>
  <si>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</si>
  <si>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</si>
  <si>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</si>
  <si>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</si>
  <si>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</si>
  <si>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</si>
  <si>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</si>
  <si>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</si>
  <si>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</si>
  <si>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</si>
  <si>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</si>
  <si>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</si>
  <si>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</si>
  <si>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</si>
  <si>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</si>
  <si>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</si>
  <si>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</si>
  <si>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</si>
  <si>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</si>
  <si>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</si>
  <si>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</si>
  <si>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</si>
  <si>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</si>
  <si>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</si>
  <si>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</si>
  <si>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</si>
  <si>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</si>
  <si>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</si>
  <si>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</si>
  <si>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</si>
  <si>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</si>
  <si>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</si>
  <si>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</si>
  <si>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</si>
  <si>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</si>
  <si>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</si>
  <si>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</si>
  <si>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</si>
  <si>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</si>
  <si>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</si>
  <si>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</si>
  <si>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</si>
  <si>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</si>
  <si>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</si>
  <si>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</si>
  <si>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</si>
  <si>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</si>
  <si>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</si>
  <si>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</si>
  <si>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</si>
  <si>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</si>
  <si>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</si>
  <si>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</si>
  <si>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</si>
  <si>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</si>
  <si>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</si>
  <si>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</si>
  <si>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</si>
  <si>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</si>
  <si>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</si>
  <si>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</si>
  <si>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</si>
  <si>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</si>
  <si>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</si>
  <si>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</si>
  <si>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</si>
  <si>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</si>
  <si>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</si>
  <si>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</si>
  <si>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</si>
  <si>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</si>
  <si>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</si>
  <si>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</si>
  <si>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</si>
  <si>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</si>
  <si>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</si>
  <si>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</si>
  <si>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</si>
  <si>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</si>
  <si>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</si>
  <si>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</si>
  <si>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</si>
  <si>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</si>
  <si>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</si>
  <si>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</si>
  <si>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</si>
  <si>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</si>
  <si>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</si>
  <si>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</si>
  <si>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</si>
  <si>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</si>
  <si>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</si>
  <si>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</si>
  <si>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</si>
  <si>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</si>
  <si>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</si>
  <si>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</si>
  <si>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</si>
  <si>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</si>
  <si>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</si>
  <si>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</si>
  <si>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</si>
  <si>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</si>
  <si>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</si>
  <si>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</si>
  <si>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</si>
  <si>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</si>
  <si>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</si>
  <si>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</si>
  <si>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</si>
  <si>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</si>
  <si>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</si>
  <si>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</si>
  <si>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</si>
  <si>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</si>
  <si>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</si>
  <si>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</si>
  <si>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</si>
  <si>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</si>
  <si>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</si>
  <si>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</si>
  <si>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</si>
  <si>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</si>
  <si>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</si>
  <si>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</si>
  <si>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</si>
  <si>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</si>
  <si>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</si>
  <si>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</si>
  <si>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</si>
  <si>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</si>
  <si>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</si>
  <si>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</si>
  <si>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</si>
  <si>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</si>
  <si>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</si>
  <si>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</si>
  <si>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</si>
  <si>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</si>
  <si>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</si>
  <si>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</si>
  <si>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</si>
  <si>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</si>
  <si>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</si>
  <si>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</si>
  <si>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</si>
  <si>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</si>
  <si>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</si>
  <si>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</si>
  <si>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</si>
  <si>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</si>
  <si>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</si>
  <si>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</si>
  <si>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</si>
  <si>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</si>
  <si>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</si>
  <si>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</si>
  <si>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</si>
  <si>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</si>
  <si>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</si>
  <si>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</si>
  <si>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</si>
  <si>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</si>
  <si>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</si>
  <si>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</si>
  <si>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</si>
  <si>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</si>
  <si>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</si>
  <si>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</si>
  <si>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</si>
  <si>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</si>
  <si>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</si>
  <si>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</si>
  <si>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</si>
  <si>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</si>
  <si>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</si>
  <si>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</si>
  <si>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</si>
  <si>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</si>
  <si>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</si>
  <si>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</si>
  <si>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</si>
  <si>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</si>
  <si>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</si>
  <si>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</si>
  <si>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</si>
  <si>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</si>
  <si>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</si>
  <si>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</si>
  <si>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</si>
  <si>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</si>
  <si>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</si>
  <si>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</si>
  <si>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</si>
  <si>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</si>
  <si>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</si>
  <si>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</si>
  <si>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</si>
  <si>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</si>
  <si>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</si>
  <si>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</si>
  <si>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</si>
  <si>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</si>
  <si>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</si>
  <si>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</si>
  <si>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</si>
  <si>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</si>
  <si>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</si>
  <si>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</si>
  <si>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</si>
  <si>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</si>
  <si>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</si>
  <si>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</si>
  <si>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</si>
  <si>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</si>
  <si>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</si>
  <si>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</si>
  <si>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</si>
  <si>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</si>
  <si>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</si>
  <si>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</si>
  <si>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</si>
  <si>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</si>
  <si>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</si>
  <si>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</si>
  <si>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</si>
  <si>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</si>
  <si>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</si>
  <si>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</si>
  <si>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</si>
  <si>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</si>
  <si>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</si>
  <si>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</si>
  <si>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</si>
  <si>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</si>
  <si>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</si>
  <si>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</si>
  <si>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</si>
  <si>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</si>
  <si>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</si>
  <si>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</si>
  <si>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</si>
  <si>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</si>
  <si>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</si>
  <si>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</si>
  <si>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</si>
  <si>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</si>
  <si>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</si>
  <si>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</si>
  <si>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</si>
  <si>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</si>
  <si>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</si>
  <si>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</si>
  <si>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</si>
  <si>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</si>
  <si>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</si>
  <si>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</si>
  <si>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</si>
  <si>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</si>
  <si>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</si>
  <si>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</si>
  <si>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</si>
  <si>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</si>
  <si>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</si>
  <si>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</si>
  <si>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</si>
  <si>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</si>
  <si>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</si>
  <si>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</si>
  <si>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</si>
  <si>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</si>
  <si>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</si>
  <si>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</si>
  <si>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</si>
  <si>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</si>
  <si>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</si>
  <si>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</si>
  <si>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</si>
  <si>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</si>
  <si>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</si>
  <si>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</si>
  <si>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</si>
  <si>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</si>
  <si>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</si>
  <si>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</si>
  <si>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</si>
  <si>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</si>
  <si>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</si>
  <si>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</si>
  <si>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</si>
  <si>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</si>
  <si>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</si>
  <si>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</si>
  <si>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</si>
  <si>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</si>
  <si>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</si>
  <si>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</si>
  <si>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</si>
  <si>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</si>
  <si>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</si>
  <si>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</si>
  <si>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</si>
  <si>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</si>
  <si>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</si>
  <si>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</si>
  <si>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</si>
  <si>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</si>
  <si>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</si>
  <si>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</si>
  <si>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</si>
  <si>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</si>
  <si>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</si>
  <si>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</si>
  <si>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</si>
  <si>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</si>
  <si>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</si>
  <si>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</si>
  <si>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</si>
  <si>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</si>
  <si>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</si>
  <si>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</si>
  <si>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</si>
  <si>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</si>
  <si>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</si>
  <si>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</si>
  <si>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</si>
  <si>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</si>
  <si>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</si>
  <si>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</si>
  <si>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</si>
  <si>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</si>
  <si>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</si>
  <si>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</si>
  <si>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</si>
  <si>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</si>
  <si>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</si>
  <si>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</si>
  <si>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</si>
  <si>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</si>
  <si>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</si>
  <si>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</si>
  <si>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</si>
  <si>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</si>
  <si>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</si>
  <si>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</si>
  <si>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</si>
  <si>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</si>
  <si>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</si>
  <si>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</si>
  <si>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</si>
  <si>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</si>
  <si>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</si>
  <si>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</si>
  <si>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</si>
  <si>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</si>
  <si>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</si>
  <si>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</si>
  <si>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</si>
  <si>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</si>
  <si>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</si>
  <si>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</si>
  <si>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</si>
  <si>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</si>
  <si>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</si>
  <si>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</si>
  <si>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</si>
  <si>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</si>
  <si>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</si>
  <si>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</si>
  <si>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</si>
  <si>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</si>
  <si>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</si>
  <si>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</si>
  <si>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</si>
  <si>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</si>
  <si>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</si>
  <si>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</si>
  <si>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</si>
  <si>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</si>
  <si>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</si>
  <si>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</si>
  <si>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</si>
  <si>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</si>
  <si>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</si>
  <si>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</si>
  <si>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</si>
  <si>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</si>
  <si>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</si>
  <si>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</si>
  <si>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</si>
  <si>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</si>
  <si>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</si>
  <si>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</si>
  <si>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</si>
  <si>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</si>
  <si>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</si>
  <si>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</si>
  <si>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</si>
  <si>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</si>
  <si>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</si>
  <si>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</si>
  <si>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</si>
  <si>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</si>
  <si>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</si>
  <si>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</si>
  <si>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</si>
  <si>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</si>
  <si>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</si>
  <si>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</si>
  <si>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</si>
  <si>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</si>
  <si>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</si>
  <si>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</si>
  <si>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</si>
  <si>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</si>
  <si>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</si>
  <si>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</si>
  <si>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</si>
  <si>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</si>
  <si>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</si>
  <si>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</si>
  <si>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</si>
  <si>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</si>
  <si>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</si>
  <si>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</si>
  <si>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</si>
  <si>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</si>
  <si>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</si>
  <si>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</si>
  <si>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</si>
  <si>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</si>
  <si>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</si>
  <si>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</si>
  <si>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</si>
  <si>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</si>
  <si>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</si>
  <si>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</si>
  <si>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</si>
  <si>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</si>
  <si>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</si>
  <si>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</si>
  <si>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</si>
  <si>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</si>
  <si>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</si>
  <si>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</si>
  <si>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</si>
  <si>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</si>
  <si>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</si>
  <si>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</si>
  <si>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</si>
  <si>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</si>
  <si>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</si>
  <si>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</si>
  <si>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</si>
  <si>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</si>
  <si>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</si>
  <si>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</si>
  <si>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</si>
  <si>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</si>
  <si>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</si>
  <si>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</si>
  <si>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</si>
  <si>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</si>
  <si>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</si>
  <si>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</si>
  <si>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</si>
  <si>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</si>
  <si>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</si>
  <si>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</si>
  <si>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</si>
  <si>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</si>
  <si>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</si>
  <si>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</si>
  <si>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</si>
  <si>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</si>
  <si>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</si>
  <si>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</si>
  <si>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</si>
  <si>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</si>
  <si>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</si>
  <si>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</si>
  <si>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</si>
  <si>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</si>
  <si>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</si>
  <si>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</si>
  <si>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</si>
  <si>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</si>
  <si>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</si>
  <si>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</si>
  <si>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</si>
  <si>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</si>
  <si>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</si>
  <si>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</si>
  <si>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</si>
  <si>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</si>
  <si>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</si>
  <si>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</si>
  <si>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</si>
  <si>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</si>
  <si>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</si>
  <si>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</si>
  <si>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</si>
  <si>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</si>
  <si>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</si>
  <si>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</si>
  <si>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</si>
  <si>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</si>
  <si>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</si>
  <si>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</si>
  <si>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</si>
  <si>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</si>
  <si>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</si>
  <si>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</si>
  <si>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</si>
  <si>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</si>
  <si>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</si>
  <si>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</si>
  <si>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</si>
  <si>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</si>
  <si>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</si>
  <si>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</si>
  <si>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</si>
  <si>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</si>
  <si>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</si>
  <si>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</si>
  <si>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</si>
  <si>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</si>
  <si>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</si>
  <si>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</si>
  <si>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</si>
  <si>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</si>
  <si>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</si>
  <si>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</si>
  <si>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</si>
  <si>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</si>
  <si>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</si>
  <si>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</si>
  <si>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</si>
  <si>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</si>
  <si>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</si>
  <si>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</si>
  <si>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</si>
  <si>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</si>
  <si>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</si>
  <si>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</si>
  <si>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</si>
  <si>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</si>
  <si>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</si>
  <si>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</si>
  <si>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</si>
  <si>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</si>
  <si>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</si>
  <si>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</si>
  <si>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</si>
  <si>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</si>
  <si>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</si>
  <si>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</si>
  <si>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</si>
  <si>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</si>
  <si>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</si>
  <si>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</si>
  <si>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</si>
  <si>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</si>
  <si>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</si>
  <si>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</si>
  <si>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</si>
  <si>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</si>
  <si>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</si>
  <si>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</si>
  <si>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</si>
  <si>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</si>
  <si>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</si>
  <si>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</si>
  <si>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</si>
  <si>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</si>
  <si>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</si>
  <si>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</si>
  <si>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</si>
  <si>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</si>
  <si>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</si>
  <si>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</si>
  <si>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</si>
  <si>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</si>
  <si>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</si>
  <si>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</si>
  <si>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</si>
  <si>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</si>
  <si>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</si>
  <si>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</si>
  <si>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</si>
  <si>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</si>
  <si>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</si>
  <si>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</si>
  <si>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</si>
  <si>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</si>
  <si>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</si>
  <si>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</si>
  <si>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</si>
  <si>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</si>
  <si>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</si>
  <si>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</si>
  <si>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</si>
  <si>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</si>
  <si>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</si>
  <si>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</si>
  <si>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</si>
  <si>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</si>
  <si>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</si>
  <si>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</si>
  <si>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</si>
  <si>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</si>
  <si>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</si>
  <si>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</si>
  <si>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</si>
  <si>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</si>
  <si>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</si>
  <si>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</si>
  <si>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</si>
  <si>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</si>
  <si>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</si>
  <si>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</si>
  <si>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</si>
  <si>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</si>
  <si>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</si>
  <si>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</si>
  <si>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</si>
  <si>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</si>
  <si>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</si>
  <si>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</si>
  <si>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</si>
  <si>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</si>
  <si>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</si>
  <si>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</si>
  <si>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</si>
  <si>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</si>
  <si>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</si>
  <si>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</si>
  <si>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</si>
  <si>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</si>
  <si>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</si>
  <si>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</si>
  <si>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</si>
  <si>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</si>
  <si>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</si>
  <si>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</si>
  <si>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</si>
  <si>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</si>
  <si>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</si>
  <si>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</si>
  <si>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</si>
  <si>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</si>
  <si>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</si>
  <si>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</si>
  <si>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</si>
  <si>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</si>
  <si>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</si>
  <si>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</si>
  <si>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</si>
  <si>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</si>
  <si>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</si>
  <si>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</si>
  <si>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</si>
  <si>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</si>
  <si>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</si>
  <si>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</si>
  <si>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</si>
  <si>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</si>
  <si>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</si>
  <si>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</si>
  <si>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</si>
  <si>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</si>
  <si>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</si>
  <si>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</si>
  <si>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</si>
  <si>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</si>
  <si>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</si>
  <si>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</si>
  <si>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</si>
  <si>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</si>
  <si>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</si>
  <si>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</si>
  <si>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</si>
  <si>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</si>
  <si>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</si>
  <si>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</si>
  <si>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</si>
  <si>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</si>
  <si>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</si>
  <si>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</si>
  <si>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</si>
  <si>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</si>
  <si>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</si>
  <si>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</si>
  <si>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</si>
  <si>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</si>
  <si>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</si>
  <si>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</si>
  <si>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</si>
  <si>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</si>
  <si>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</si>
  <si>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</si>
  <si>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</si>
  <si>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</si>
  <si>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</si>
  <si>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</si>
  <si>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</si>
  <si>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</si>
  <si>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</si>
  <si>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</si>
  <si>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</si>
  <si>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</si>
  <si>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</si>
  <si>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</si>
  <si>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</si>
  <si>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</si>
  <si>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</si>
  <si>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</si>
  <si>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</si>
  <si>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</si>
  <si>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</si>
  <si>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</si>
  <si>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</si>
  <si>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</si>
  <si>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</si>
  <si>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</si>
  <si>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</si>
  <si>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</si>
  <si>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</si>
  <si>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</si>
  <si>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</si>
  <si>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</si>
  <si>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</si>
  <si>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</si>
  <si>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</si>
  <si>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</si>
  <si>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</si>
  <si>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</si>
  <si>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</si>
  <si>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</si>
  <si>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</si>
  <si>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</si>
  <si>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</si>
  <si>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</si>
  <si>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</si>
  <si>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</si>
  <si>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</si>
  <si>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</si>
  <si>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</si>
  <si>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</si>
  <si>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</si>
  <si>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</si>
  <si>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</si>
  <si>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</si>
  <si>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</si>
  <si>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</si>
  <si>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</si>
  <si>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</si>
  <si>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</si>
  <si>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</si>
  <si>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</si>
  <si>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</si>
  <si>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</si>
  <si>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</si>
  <si>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</si>
  <si>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</si>
  <si>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</si>
  <si>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</si>
  <si>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</si>
  <si>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</si>
  <si>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</si>
  <si>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</si>
  <si>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</si>
  <si>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</si>
  <si>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</si>
  <si>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</si>
  <si>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</si>
  <si>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</si>
  <si>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</si>
  <si>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</si>
  <si>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</si>
  <si>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</si>
  <si>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</si>
  <si>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</si>
  <si>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</si>
  <si>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</si>
  <si>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</si>
  <si>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</si>
  <si>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</si>
  <si>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</si>
  <si>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</si>
  <si>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</si>
  <si>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</si>
  <si>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</si>
  <si>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</si>
  <si>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</si>
  <si>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</si>
  <si>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</si>
  <si>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</si>
  <si>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</si>
  <si>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</si>
  <si>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</si>
  <si>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</si>
  <si>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</si>
  <si>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</si>
  <si>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</si>
  <si>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</si>
  <si>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</si>
  <si>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</si>
  <si>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</si>
  <si>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</si>
  <si>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</si>
  <si>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</si>
  <si>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</si>
  <si>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</si>
  <si>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</si>
  <si>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</si>
  <si>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</si>
  <si>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</si>
  <si>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</si>
  <si>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</si>
  <si>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</si>
  <si>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</si>
  <si>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</si>
  <si>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</si>
  <si>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</si>
  <si>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</si>
  <si>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</si>
  <si>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</si>
  <si>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</si>
  <si>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</si>
  <si>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</si>
  <si>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</si>
  <si>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</si>
  <si>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</si>
  <si>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</si>
  <si>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</si>
  <si>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</si>
  <si>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</si>
  <si>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</si>
  <si>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</si>
  <si>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</si>
  <si>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</si>
  <si>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</si>
  <si>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</si>
  <si>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</si>
  <si>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</si>
  <si>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</si>
  <si>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</si>
  <si>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</si>
  <si>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</si>
  <si>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</si>
  <si>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</si>
  <si>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</si>
  <si>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</si>
  <si>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</si>
  <si>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</si>
  <si>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</si>
  <si>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</si>
  <si>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</si>
  <si>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</si>
  <si>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</si>
  <si>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</si>
  <si>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</si>
  <si>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</si>
  <si>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</si>
  <si>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</si>
  <si>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</si>
  <si>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</si>
  <si>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</si>
  <si>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</si>
  <si>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</si>
  <si>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</si>
  <si>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</si>
  <si>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</si>
  <si>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</si>
  <si>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</si>
  <si>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</si>
  <si>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</si>
  <si>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</si>
  <si>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</si>
  <si>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</si>
  <si>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</si>
  <si>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</si>
  <si>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</si>
  <si>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</si>
  <si>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</si>
  <si>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</si>
  <si>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</si>
  <si>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</si>
  <si>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</si>
  <si>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</si>
  <si>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</si>
  <si>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</si>
  <si>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</si>
  <si>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</si>
  <si>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</si>
  <si>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</si>
  <si>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</si>
  <si>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</si>
  <si>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</si>
  <si>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</si>
  <si>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</si>
  <si>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</si>
  <si>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</si>
  <si>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</si>
  <si>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</si>
  <si>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</si>
  <si>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</si>
  <si>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</si>
  <si>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</si>
  <si>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</si>
  <si>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</si>
  <si>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</si>
  <si>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</si>
  <si>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</si>
  <si>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</si>
  <si>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</si>
  <si>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</si>
  <si>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</si>
  <si>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</si>
  <si>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</si>
  <si>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</si>
  <si>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</si>
  <si>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</si>
  <si>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</si>
  <si>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</si>
  <si>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</si>
  <si>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</si>
  <si>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</si>
  <si>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</si>
  <si>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</si>
  <si>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</si>
  <si>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</si>
  <si>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</si>
  <si>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</si>
  <si>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</si>
  <si>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</si>
  <si>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</si>
  <si>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</si>
  <si>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</si>
  <si>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</si>
  <si>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</si>
  <si>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</si>
  <si>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</si>
  <si>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</si>
  <si>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</si>
  <si>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</si>
  <si>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</si>
  <si>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</si>
  <si>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</si>
  <si>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</si>
  <si>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</si>
  <si>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</si>
  <si>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</si>
  <si>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</si>
  <si>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</si>
  <si>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</si>
  <si>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</si>
  <si>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</si>
  <si>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</si>
  <si>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</si>
  <si>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</si>
  <si>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</si>
  <si>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</si>
  <si>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</si>
  <si>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</si>
  <si>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</si>
  <si>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</si>
  <si>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</si>
  <si>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</si>
  <si>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</si>
  <si>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</si>
  <si>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</si>
  <si>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</si>
  <si>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</si>
  <si>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</si>
  <si>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</si>
  <si>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</si>
  <si>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</si>
  <si>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</si>
  <si>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</si>
  <si>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</si>
  <si>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</si>
  <si>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</si>
  <si>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</si>
  <si>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</si>
  <si>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</si>
  <si>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</si>
  <si>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</si>
  <si>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</si>
  <si>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</si>
  <si>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</si>
  <si>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</si>
  <si>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</si>
  <si>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</si>
  <si>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</si>
  <si>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</si>
  <si>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</si>
  <si>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</si>
  <si>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</si>
  <si>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</si>
  <si>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</si>
  <si>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</si>
  <si>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</si>
  <si>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</si>
  <si>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</si>
  <si>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</si>
  <si>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</si>
  <si>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</si>
  <si>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</si>
  <si>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</si>
  <si>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</si>
  <si>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</si>
  <si>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</si>
  <si>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</si>
  <si>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</si>
  <si>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</si>
  <si>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</si>
  <si>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</si>
  <si>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</si>
  <si>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</si>
  <si>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</si>
  <si>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</si>
  <si>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</si>
  <si>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</si>
  <si>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</si>
  <si>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</si>
  <si>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</si>
  <si>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</si>
  <si>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</si>
  <si>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</si>
  <si>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</si>
  <si>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</si>
  <si>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</si>
  <si>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</si>
  <si>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</si>
  <si>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</si>
  <si>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</si>
  <si>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</si>
  <si>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</si>
  <si>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</si>
  <si>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</si>
  <si>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</si>
  <si>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</si>
  <si>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</si>
  <si>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</si>
  <si>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</si>
  <si>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</si>
  <si>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</si>
  <si>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</si>
  <si>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</si>
  <si>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</si>
  <si>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</si>
  <si>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</si>
  <si>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</si>
  <si>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</si>
  <si>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</si>
  <si>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</si>
  <si>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</si>
  <si>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</si>
  <si>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</si>
  <si>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</si>
  <si>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</si>
  <si>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</si>
  <si>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</si>
  <si>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</si>
  <si>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</si>
  <si>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</si>
  <si>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</si>
  <si>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</si>
  <si>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</si>
  <si>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</si>
  <si>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</si>
  <si>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</si>
  <si>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</si>
  <si>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</si>
  <si>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</si>
  <si>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</si>
  <si>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</si>
  <si>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</si>
  <si>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</si>
  <si>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</si>
  <si>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</si>
  <si>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</si>
  <si>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</si>
  <si>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</si>
  <si>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</si>
  <si>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</si>
  <si>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</si>
  <si>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</si>
  <si>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</si>
  <si>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</si>
  <si>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</si>
  <si>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</si>
  <si>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</si>
  <si>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</si>
  <si>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</si>
  <si>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</si>
  <si>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</si>
  <si>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</si>
  <si>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</si>
  <si>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</si>
  <si>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</si>
  <si>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</si>
  <si>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</si>
  <si>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</si>
  <si>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</si>
  <si>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</si>
  <si>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</si>
  <si>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</si>
  <si>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</si>
  <si>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</si>
  <si>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</si>
  <si>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</si>
  <si>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</si>
  <si>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</si>
  <si>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</si>
  <si>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</si>
  <si>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</si>
  <si>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</si>
  <si>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</si>
  <si>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</si>
  <si>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</si>
  <si>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</si>
  <si>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</si>
  <si>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</si>
  <si>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</si>
  <si>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</si>
  <si>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</si>
  <si>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</si>
  <si>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</si>
  <si>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</si>
  <si>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</si>
  <si>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</si>
  <si>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</si>
  <si>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</si>
  <si>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</si>
  <si>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</si>
  <si>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</si>
  <si>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</si>
  <si>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</si>
  <si>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</si>
  <si>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RAZVOJNA AGENCIJA TINTL</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</si>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</sst>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78809.5</v>
      </c>
      <c r="D2" s="7">
        <f>'PR-RAS'!E6</f>
        <v>105798.74</v>
      </c>
      <c r="E2" s="7">
        <v>0</v>
      </c>
      <c r="F2" s="7">
        <v>0</v>
      </c>
      <c r="G2" s="8">
        <f t="shared" ref="G2:G274" si="0">(B2/1000)*(C2*1+D2*2)</f>
        <v>290.40697999999998</v>
      </c>
      <c r="H2" s="8">
        <f t="shared" ref="H2:H274" si="1">ABS(C2-ROUND(C2,0))+ABS(D2-ROUND(D2,0))</f>
        <v>0.75999999999476131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v>
      </c>
      <c r="D78" s="2">
        <f>'PR-RAS'!E82</f>
        <v>1.65</v>
      </c>
      <c r="E78" s="2">
        <v>0</v>
      </c>
      <c r="F78" s="2">
        <v>0</v>
      </c>
      <c r="G78" s="3">
        <f t="shared" si="0"/>
        <v>0.36959999999999998</v>
      </c>
      <c r="H78" s="3">
        <f t="shared" si="1"/>
        <v>0.85000000000000009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v>
      </c>
      <c r="D79" s="2">
        <f>'PR-RAS'!E83</f>
        <v>1.65</v>
      </c>
      <c r="E79" s="2">
        <v>0</v>
      </c>
      <c r="F79" s="2">
        <v>0</v>
      </c>
      <c r="G79" s="3">
        <f t="shared" si="0"/>
        <v>0.37440000000000001</v>
      </c>
      <c r="H79" s="3">
        <f t="shared" si="1"/>
        <v>0.85000000000000009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v>
      </c>
      <c r="D81" s="2">
        <f>'PR-RAS'!E85</f>
        <v>1.65</v>
      </c>
      <c r="E81" s="2">
        <v>0</v>
      </c>
      <c r="F81" s="2">
        <v>0</v>
      </c>
      <c r="G81" s="3">
        <f t="shared" si="0"/>
        <v>0.38400000000000001</v>
      </c>
      <c r="H81" s="3">
        <f t="shared" si="1"/>
        <v>0.85000000000000009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717.09</v>
      </c>
      <c r="E102" s="2">
        <v>0</v>
      </c>
      <c r="F102" s="2">
        <v>0</v>
      </c>
      <c r="G102" s="3">
        <f t="shared" si="0"/>
        <v>144.85218</v>
      </c>
      <c r="H102" s="3">
        <f t="shared" si="1"/>
        <v>9.0000000000031832E-2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717.09</v>
      </c>
      <c r="E108" s="2">
        <v>0</v>
      </c>
      <c r="F108" s="2">
        <v>0</v>
      </c>
      <c r="G108" s="3">
        <f t="shared" si="0"/>
        <v>153.45725999999999</v>
      </c>
      <c r="H108" s="3">
        <f t="shared" si="1"/>
        <v>9.0000000000031832E-2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717.09</v>
      </c>
      <c r="E113" s="2">
        <v>0</v>
      </c>
      <c r="F113" s="2">
        <v>0</v>
      </c>
      <c r="G113" s="3">
        <f t="shared" si="0"/>
        <v>160.62816000000001</v>
      </c>
      <c r="H113" s="3">
        <f t="shared" si="1"/>
        <v>9.0000000000031832E-2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12444</v>
      </c>
      <c r="D121" s="2">
        <f>'PR-RAS'!E125</f>
        <v>19648</v>
      </c>
      <c r="E121" s="2">
        <v>0</v>
      </c>
      <c r="F121" s="2">
        <v>0</v>
      </c>
      <c r="G121" s="3">
        <f t="shared" si="0"/>
        <v>6208.8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12444</v>
      </c>
      <c r="D122" s="2">
        <f>'PR-RAS'!E126</f>
        <v>19648</v>
      </c>
      <c r="E122" s="2">
        <v>0</v>
      </c>
      <c r="F122" s="2">
        <v>0</v>
      </c>
      <c r="G122" s="3">
        <f t="shared" si="0"/>
        <v>6260.54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12444</v>
      </c>
      <c r="D124" s="2">
        <f>'PR-RAS'!E128</f>
        <v>19648</v>
      </c>
      <c r="E124" s="2">
        <v>0</v>
      </c>
      <c r="F124" s="2">
        <v>0</v>
      </c>
      <c r="G124" s="3">
        <f t="shared" si="0"/>
        <v>6364.0199999999995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66364</v>
      </c>
      <c r="D130" s="2">
        <f>'PR-RAS'!E134</f>
        <v>85432</v>
      </c>
      <c r="E130" s="2">
        <v>0</v>
      </c>
      <c r="F130" s="2">
        <v>0</v>
      </c>
      <c r="G130" s="3">
        <f t="shared" si="0"/>
        <v>30602.412</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66364</v>
      </c>
      <c r="D131" s="2">
        <f>'PR-RAS'!E135</f>
        <v>85432</v>
      </c>
      <c r="E131" s="2">
        <v>0</v>
      </c>
      <c r="F131" s="2">
        <v>0</v>
      </c>
      <c r="G131" s="3">
        <f t="shared" si="0"/>
        <v>30839.64</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66364</v>
      </c>
      <c r="D132" s="2">
        <f>'PR-RAS'!E136</f>
        <v>85432</v>
      </c>
      <c r="E132" s="2">
        <v>0</v>
      </c>
      <c r="F132" s="2">
        <v>0</v>
      </c>
      <c r="G132" s="3">
        <f t="shared" si="0"/>
        <v>31076.868000000002</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72975.78</v>
      </c>
      <c r="D148" s="2">
        <f>'PR-RAS'!E152</f>
        <v>101587.58</v>
      </c>
      <c r="E148" s="2">
        <v>0</v>
      </c>
      <c r="F148" s="2">
        <v>0</v>
      </c>
      <c r="G148" s="3">
        <f t="shared" si="0"/>
        <v>40594.188179999997</v>
      </c>
      <c r="H148" s="3">
        <f t="shared" si="1"/>
        <v>0.63999999999941792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61848.67</v>
      </c>
      <c r="D149" s="2">
        <f>'PR-RAS'!E153</f>
        <v>89835.49</v>
      </c>
      <c r="E149" s="2">
        <v>0</v>
      </c>
      <c r="F149" s="2">
        <v>0</v>
      </c>
      <c r="G149" s="3">
        <f t="shared" si="0"/>
        <v>35744.908200000005</v>
      </c>
      <c r="H149" s="3">
        <f t="shared" si="1"/>
        <v>0.82000000000698492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50431.79</v>
      </c>
      <c r="D150" s="2">
        <f>'PR-RAS'!E154</f>
        <v>73499.48</v>
      </c>
      <c r="E150" s="2">
        <v>0</v>
      </c>
      <c r="F150" s="2">
        <v>0</v>
      </c>
      <c r="G150" s="3">
        <f t="shared" si="0"/>
        <v>29417.18175</v>
      </c>
      <c r="H150" s="3">
        <f t="shared" si="1"/>
        <v>0.68999999999505235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50431.79</v>
      </c>
      <c r="D151" s="2">
        <f>'PR-RAS'!E155</f>
        <v>73499.48</v>
      </c>
      <c r="E151" s="2">
        <v>0</v>
      </c>
      <c r="F151" s="2">
        <v>0</v>
      </c>
      <c r="G151" s="3">
        <f t="shared" si="0"/>
        <v>29614.612499999999</v>
      </c>
      <c r="H151" s="3">
        <f t="shared" si="1"/>
        <v>0.68999999999505235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5258.52</v>
      </c>
      <c r="D155" s="2">
        <f>'PR-RAS'!E159</f>
        <v>7358.52</v>
      </c>
      <c r="E155" s="2">
        <v>0</v>
      </c>
      <c r="F155" s="2">
        <v>0</v>
      </c>
      <c r="G155" s="3">
        <f t="shared" si="0"/>
        <v>3076.2362400000002</v>
      </c>
      <c r="H155" s="3">
        <f t="shared" si="1"/>
        <v>0.95999999999912689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6158.36</v>
      </c>
      <c r="D156" s="2">
        <f>'PR-RAS'!E160</f>
        <v>8977.49</v>
      </c>
      <c r="E156" s="2">
        <v>0</v>
      </c>
      <c r="F156" s="2">
        <v>0</v>
      </c>
      <c r="G156" s="3">
        <f t="shared" si="0"/>
        <v>3737.5677000000001</v>
      </c>
      <c r="H156" s="3">
        <f t="shared" si="1"/>
        <v>0.8499999999994543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6158.36</v>
      </c>
      <c r="D158" s="2">
        <f>'PR-RAS'!E162</f>
        <v>8977.49</v>
      </c>
      <c r="E158" s="2">
        <v>0</v>
      </c>
      <c r="F158" s="2">
        <v>0</v>
      </c>
      <c r="G158" s="3">
        <f t="shared" si="0"/>
        <v>3785.7943799999998</v>
      </c>
      <c r="H158" s="3">
        <f t="shared" si="1"/>
        <v>0.8499999999994543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10836.58</v>
      </c>
      <c r="D160" s="2">
        <f>'PR-RAS'!E164</f>
        <v>11209.439999999999</v>
      </c>
      <c r="E160" s="2">
        <v>0</v>
      </c>
      <c r="F160" s="2">
        <v>0</v>
      </c>
      <c r="G160" s="3">
        <f t="shared" si="0"/>
        <v>5287.6181399999996</v>
      </c>
      <c r="H160" s="3">
        <f t="shared" si="1"/>
        <v>0.85999999999876309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3512.82</v>
      </c>
      <c r="D161" s="2">
        <f>'PR-RAS'!E165</f>
        <v>3688.94</v>
      </c>
      <c r="E161" s="2">
        <v>0</v>
      </c>
      <c r="F161" s="2">
        <v>0</v>
      </c>
      <c r="G161" s="3">
        <f t="shared" si="0"/>
        <v>1742.5120000000002</v>
      </c>
      <c r="H161" s="3">
        <f t="shared" si="1"/>
        <v>0.23999999999978172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824.67</v>
      </c>
      <c r="D162" s="2">
        <f>'PR-RAS'!E166</f>
        <v>435.9</v>
      </c>
      <c r="E162" s="2">
        <v>0</v>
      </c>
      <c r="F162" s="2">
        <v>0</v>
      </c>
      <c r="G162" s="3">
        <f t="shared" si="0"/>
        <v>273.13166999999999</v>
      </c>
      <c r="H162" s="3">
        <f t="shared" si="1"/>
        <v>0.43000000000006366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2688.15</v>
      </c>
      <c r="D163" s="2">
        <f>'PR-RAS'!E167</f>
        <v>3253.04</v>
      </c>
      <c r="E163" s="2">
        <v>0</v>
      </c>
      <c r="F163" s="2">
        <v>0</v>
      </c>
      <c r="G163" s="3">
        <f t="shared" si="0"/>
        <v>1489.4652599999999</v>
      </c>
      <c r="H163" s="3">
        <f t="shared" si="1"/>
        <v>0.19000000000005457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1785.8100000000002</v>
      </c>
      <c r="D166" s="2">
        <f>'PR-RAS'!E170</f>
        <v>1606.61</v>
      </c>
      <c r="E166" s="2">
        <v>0</v>
      </c>
      <c r="F166" s="2">
        <v>0</v>
      </c>
      <c r="G166" s="3">
        <f t="shared" si="0"/>
        <v>824.83995000000004</v>
      </c>
      <c r="H166" s="3">
        <f t="shared" si="1"/>
        <v>0.57999999999992724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170.75</v>
      </c>
      <c r="D167" s="2">
        <f>'PR-RAS'!E171</f>
        <v>315.44</v>
      </c>
      <c r="E167" s="2">
        <v>0</v>
      </c>
      <c r="F167" s="2">
        <v>0</v>
      </c>
      <c r="G167" s="3">
        <f t="shared" si="0"/>
        <v>133.07058000000001</v>
      </c>
      <c r="H167" s="3">
        <f t="shared" si="1"/>
        <v>0.68999999999999773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1598.18</v>
      </c>
      <c r="D169" s="2">
        <f>'PR-RAS'!E173</f>
        <v>1274.31</v>
      </c>
      <c r="E169" s="2">
        <v>0</v>
      </c>
      <c r="F169" s="2">
        <v>0</v>
      </c>
      <c r="G169" s="3">
        <f t="shared" si="0"/>
        <v>696.66240000000005</v>
      </c>
      <c r="H169" s="3">
        <f t="shared" si="1"/>
        <v>0.49000000000000909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16.88</v>
      </c>
      <c r="D171" s="2">
        <f>'PR-RAS'!E175</f>
        <v>16.86</v>
      </c>
      <c r="E171" s="2">
        <v>0</v>
      </c>
      <c r="F171" s="2">
        <v>0</v>
      </c>
      <c r="G171" s="3">
        <f t="shared" si="0"/>
        <v>8.6020000000000003</v>
      </c>
      <c r="H171" s="3">
        <f t="shared" si="1"/>
        <v>0.26000000000000156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4520.4400000000005</v>
      </c>
      <c r="D174" s="2">
        <f>'PR-RAS'!E178</f>
        <v>4872.2099999999991</v>
      </c>
      <c r="E174" s="2">
        <v>0</v>
      </c>
      <c r="F174" s="2">
        <v>0</v>
      </c>
      <c r="G174" s="3">
        <f t="shared" si="0"/>
        <v>2467.8207799999996</v>
      </c>
      <c r="H174" s="3">
        <f t="shared" si="1"/>
        <v>0.6499999999996362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1067.8900000000001</v>
      </c>
      <c r="D175" s="2">
        <f>'PR-RAS'!E179</f>
        <v>1331.6</v>
      </c>
      <c r="E175" s="2">
        <v>0</v>
      </c>
      <c r="F175" s="2">
        <v>0</v>
      </c>
      <c r="G175" s="3">
        <f t="shared" si="0"/>
        <v>649.20965999999999</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645.66999999999996</v>
      </c>
      <c r="D176" s="2">
        <f>'PR-RAS'!E180</f>
        <v>1019.13</v>
      </c>
      <c r="E176" s="2">
        <v>0</v>
      </c>
      <c r="F176" s="2">
        <v>0</v>
      </c>
      <c r="G176" s="3">
        <f t="shared" si="0"/>
        <v>469.68774999999994</v>
      </c>
      <c r="H176" s="3">
        <f t="shared" si="1"/>
        <v>0.46000000000003638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388.2</v>
      </c>
      <c r="D179" s="2">
        <f>'PR-RAS'!E183</f>
        <v>931.68</v>
      </c>
      <c r="E179" s="2">
        <v>0</v>
      </c>
      <c r="F179" s="2">
        <v>0</v>
      </c>
      <c r="G179" s="3">
        <f t="shared" si="0"/>
        <v>400.77767999999998</v>
      </c>
      <c r="H179" s="3">
        <f t="shared" si="1"/>
        <v>0.52000000000003865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620</v>
      </c>
      <c r="D180" s="2">
        <f>'PR-RAS'!E184</f>
        <v>0</v>
      </c>
      <c r="E180" s="2">
        <v>0</v>
      </c>
      <c r="F180" s="2">
        <v>0</v>
      </c>
      <c r="G180" s="3">
        <f t="shared" si="0"/>
        <v>110.97999999999999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1623.17</v>
      </c>
      <c r="D181" s="2">
        <f>'PR-RAS'!E185</f>
        <v>1404.32</v>
      </c>
      <c r="E181" s="2">
        <v>0</v>
      </c>
      <c r="F181" s="2">
        <v>0</v>
      </c>
      <c r="G181" s="3">
        <f t="shared" si="0"/>
        <v>797.72579999999994</v>
      </c>
      <c r="H181" s="3">
        <f t="shared" si="1"/>
        <v>0.49000000000000909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175.51</v>
      </c>
      <c r="D183" s="2">
        <f>'PR-RAS'!E187</f>
        <v>185.48</v>
      </c>
      <c r="E183" s="2">
        <v>0</v>
      </c>
      <c r="F183" s="2">
        <v>0</v>
      </c>
      <c r="G183" s="3">
        <f t="shared" si="0"/>
        <v>99.457540000000009</v>
      </c>
      <c r="H183" s="3">
        <f t="shared" si="1"/>
        <v>0.96999999999999886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1017.51</v>
      </c>
      <c r="D190" s="2">
        <f>'PR-RAS'!E194</f>
        <v>1041.6799999999998</v>
      </c>
      <c r="E190" s="2">
        <v>0</v>
      </c>
      <c r="F190" s="2">
        <v>0</v>
      </c>
      <c r="G190" s="3">
        <f t="shared" si="0"/>
        <v>586.06443000000002</v>
      </c>
      <c r="H190" s="3">
        <f t="shared" si="1"/>
        <v>0.8100000000001728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257.55</v>
      </c>
      <c r="D191" s="2">
        <f>'PR-RAS'!E195</f>
        <v>257.52999999999997</v>
      </c>
      <c r="E191" s="2">
        <v>0</v>
      </c>
      <c r="F191" s="2">
        <v>0</v>
      </c>
      <c r="G191" s="3">
        <f t="shared" si="0"/>
        <v>146.79589999999999</v>
      </c>
      <c r="H191" s="3">
        <f t="shared" si="1"/>
        <v>0.92000000000001592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758.46</v>
      </c>
      <c r="D192" s="2">
        <f>'PR-RAS'!E196</f>
        <v>782.65</v>
      </c>
      <c r="E192" s="2">
        <v>0</v>
      </c>
      <c r="F192" s="2">
        <v>0</v>
      </c>
      <c r="G192" s="3">
        <f t="shared" si="0"/>
        <v>443.83816000000007</v>
      </c>
      <c r="H192" s="3">
        <f t="shared" si="1"/>
        <v>0.81000000000005912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v>
      </c>
      <c r="D194" s="2">
        <f>'PR-RAS'!E198</f>
        <v>1.5</v>
      </c>
      <c r="E194" s="2">
        <v>0</v>
      </c>
      <c r="F194" s="2">
        <v>0</v>
      </c>
      <c r="G194" s="3">
        <f t="shared" si="0"/>
        <v>0.86850000000000005</v>
      </c>
      <c r="H194" s="3">
        <f t="shared" si="1"/>
        <v>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290.52999999999997</v>
      </c>
      <c r="D198" s="2">
        <f>'PR-RAS'!E202</f>
        <v>542.65</v>
      </c>
      <c r="E198" s="2">
        <v>0</v>
      </c>
      <c r="F198" s="2">
        <v>0</v>
      </c>
      <c r="G198" s="3">
        <f t="shared" si="0"/>
        <v>271.03850999999997</v>
      </c>
      <c r="H198" s="3">
        <f t="shared" si="1"/>
        <v>0.82000000000005002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290.52999999999997</v>
      </c>
      <c r="D212" s="2">
        <f>'PR-RAS'!E216</f>
        <v>542.65</v>
      </c>
      <c r="E212" s="2">
        <v>0</v>
      </c>
      <c r="F212" s="2">
        <v>0</v>
      </c>
      <c r="G212" s="3">
        <f t="shared" si="0"/>
        <v>290.30012999999997</v>
      </c>
      <c r="H212" s="3">
        <f t="shared" si="1"/>
        <v>0.82000000000005002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290.38</v>
      </c>
      <c r="D213" s="2">
        <f>'PR-RAS'!E217</f>
        <v>542.65</v>
      </c>
      <c r="E213" s="2">
        <v>0</v>
      </c>
      <c r="F213" s="2">
        <v>0</v>
      </c>
      <c r="G213" s="3">
        <f t="shared" si="0"/>
        <v>291.64415999999994</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0.15</v>
      </c>
      <c r="D214" s="2">
        <f>'PR-RAS'!E218</f>
        <v>0</v>
      </c>
      <c r="E214" s="2">
        <v>0</v>
      </c>
      <c r="F214" s="2">
        <v>0</v>
      </c>
      <c r="G214" s="3">
        <f t="shared" si="0"/>
        <v>3.1949999999999999E-2</v>
      </c>
      <c r="H214" s="3">
        <f t="shared" si="1"/>
        <v>0.15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72975.78</v>
      </c>
      <c r="D295" s="2">
        <f>'PR-RAS'!E299</f>
        <v>101587.58</v>
      </c>
      <c r="E295" s="2">
        <v>0</v>
      </c>
      <c r="F295" s="2">
        <v>0</v>
      </c>
      <c r="G295" s="3">
        <f t="shared" si="12"/>
        <v>81188.376359999995</v>
      </c>
      <c r="H295" s="3">
        <f t="shared" si="13"/>
        <v>0.63999999999941792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5833.7200000000012</v>
      </c>
      <c r="D296" s="2">
        <f>'PR-RAS'!E300</f>
        <v>4211.1600000000035</v>
      </c>
      <c r="E296" s="2">
        <v>0</v>
      </c>
      <c r="F296" s="2">
        <v>0</v>
      </c>
      <c r="G296" s="3">
        <f t="shared" si="12"/>
        <v>4205.5318000000025</v>
      </c>
      <c r="H296" s="3">
        <f t="shared" si="13"/>
        <v>0.44000000000232831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2910.38</v>
      </c>
      <c r="D298" s="2">
        <f>'PR-RAS'!E302</f>
        <v>6548.6</v>
      </c>
      <c r="E298" s="2">
        <v>0</v>
      </c>
      <c r="F298" s="2">
        <v>0</v>
      </c>
      <c r="G298" s="3">
        <f t="shared" si="12"/>
        <v>4754.25126</v>
      </c>
      <c r="H298" s="3">
        <f t="shared" si="13"/>
        <v>0.77999999999974534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2195.5</v>
      </c>
      <c r="D355" s="2">
        <f>'PR-RAS'!E360</f>
        <v>995.87</v>
      </c>
      <c r="E355" s="2">
        <v>0</v>
      </c>
      <c r="F355" s="2">
        <v>0</v>
      </c>
      <c r="G355" s="3">
        <f t="shared" si="12"/>
        <v>1482.2829599999998</v>
      </c>
      <c r="H355" s="3">
        <f t="shared" si="13"/>
        <v>0.62999999999999545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2195.5</v>
      </c>
      <c r="D368" s="2">
        <f>'PR-RAS'!E373</f>
        <v>995.87</v>
      </c>
      <c r="E368" s="2">
        <v>0</v>
      </c>
      <c r="F368" s="2">
        <v>0</v>
      </c>
      <c r="G368" s="3">
        <f t="shared" si="12"/>
        <v>1536.7170799999999</v>
      </c>
      <c r="H368" s="3">
        <f t="shared" si="13"/>
        <v>0.62999999999999545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2195.5</v>
      </c>
      <c r="D374" s="2">
        <f>'PR-RAS'!E379</f>
        <v>995.87</v>
      </c>
      <c r="E374" s="2">
        <v>0</v>
      </c>
      <c r="F374" s="2">
        <v>0</v>
      </c>
      <c r="G374" s="3">
        <f t="shared" si="12"/>
        <v>1561.84052</v>
      </c>
      <c r="H374" s="3">
        <f t="shared" si="13"/>
        <v>0.62999999999999545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2195.5</v>
      </c>
      <c r="D375" s="2">
        <f>'PR-RAS'!E380</f>
        <v>995.87</v>
      </c>
      <c r="E375" s="2">
        <v>0</v>
      </c>
      <c r="F375" s="2">
        <v>0</v>
      </c>
      <c r="G375" s="3">
        <f t="shared" si="12"/>
        <v>1566.0277599999999</v>
      </c>
      <c r="H375" s="3">
        <f t="shared" si="13"/>
        <v>0.62999999999999545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2195.5</v>
      </c>
      <c r="D413" s="2">
        <f>'PR-RAS'!E418</f>
        <v>995.87</v>
      </c>
      <c r="E413" s="2">
        <v>0</v>
      </c>
      <c r="F413" s="2">
        <v>0</v>
      </c>
      <c r="G413" s="3">
        <f t="shared" si="12"/>
        <v>1725.1428799999999</v>
      </c>
      <c r="H413" s="3">
        <f t="shared" si="13"/>
        <v>0.62999999999999545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78809.5</v>
      </c>
      <c r="D417" s="2">
        <f>'PR-RAS'!E422</f>
        <v>105798.74</v>
      </c>
      <c r="E417" s="2">
        <v>0</v>
      </c>
      <c r="F417" s="2">
        <v>0</v>
      </c>
      <c r="G417" s="3">
        <f t="shared" si="12"/>
        <v>120809.30367999998</v>
      </c>
      <c r="H417" s="3">
        <f t="shared" si="13"/>
        <v>0.75999999999476131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75171.28</v>
      </c>
      <c r="D418" s="2">
        <f>'PR-RAS'!E423</f>
        <v>102583.45</v>
      </c>
      <c r="E418" s="2">
        <v>0</v>
      </c>
      <c r="F418" s="2">
        <v>0</v>
      </c>
      <c r="G418" s="3">
        <f t="shared" si="12"/>
        <v>116901.02106</v>
      </c>
      <c r="H418" s="3">
        <f t="shared" si="13"/>
        <v>0.72999999999592546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3638.2200000000012</v>
      </c>
      <c r="D419" s="2">
        <f>'PR-RAS'!E424</f>
        <v>3215.2900000000081</v>
      </c>
      <c r="E419" s="2">
        <v>0</v>
      </c>
      <c r="F419" s="2">
        <v>0</v>
      </c>
      <c r="G419" s="3">
        <f t="shared" si="12"/>
        <v>4208.758400000007</v>
      </c>
      <c r="H419" s="3">
        <f t="shared" si="13"/>
        <v>0.51000000000931323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2910.38</v>
      </c>
      <c r="D421" s="2">
        <f>'PR-RAS'!E426</f>
        <v>6548.6</v>
      </c>
      <c r="E421" s="2">
        <v>0</v>
      </c>
      <c r="F421" s="2">
        <v>0</v>
      </c>
      <c r="G421" s="3">
        <f t="shared" si="12"/>
        <v>6723.1836000000003</v>
      </c>
      <c r="H421" s="3">
        <f t="shared" si="13"/>
        <v>0.77999999999974534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78809.5</v>
      </c>
      <c r="D637" s="2">
        <f>'PR-RAS'!E643</f>
        <v>105798.74</v>
      </c>
      <c r="E637" s="2">
        <v>0</v>
      </c>
      <c r="F637" s="2">
        <v>0</v>
      </c>
      <c r="G637" s="3">
        <f t="shared" si="14"/>
        <v>184698.83927999999</v>
      </c>
      <c r="H637" s="3">
        <f t="shared" si="15"/>
        <v>0.75999999999476131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75171.28</v>
      </c>
      <c r="D638" s="2">
        <f>'PR-RAS'!E644</f>
        <v>102583.45</v>
      </c>
      <c r="E638" s="2">
        <v>0</v>
      </c>
      <c r="F638" s="2">
        <v>0</v>
      </c>
      <c r="G638" s="3">
        <f t="shared" si="14"/>
        <v>178575.42066</v>
      </c>
      <c r="H638" s="3">
        <f t="shared" si="15"/>
        <v>0.72999999999592546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3638.2200000000012</v>
      </c>
      <c r="D639" s="2">
        <f>'PR-RAS'!E645</f>
        <v>3215.2900000000081</v>
      </c>
      <c r="E639" s="2">
        <v>0</v>
      </c>
      <c r="F639" s="2">
        <v>0</v>
      </c>
      <c r="G639" s="3">
        <f t="shared" si="14"/>
        <v>6423.894400000011</v>
      </c>
      <c r="H639" s="3">
        <f t="shared" si="15"/>
        <v>0.51000000000931323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2910.38</v>
      </c>
      <c r="D641" s="2">
        <f>'PR-RAS'!E647</f>
        <v>6548.6</v>
      </c>
      <c r="E641" s="2">
        <v>0</v>
      </c>
      <c r="F641" s="2">
        <v>0</v>
      </c>
      <c r="G641" s="3">
        <f t="shared" si="14"/>
        <v>10244.851200000001</v>
      </c>
      <c r="H641" s="3">
        <f t="shared" si="15"/>
        <v>0.77999999999974534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6548.6000000000013</v>
      </c>
      <c r="D643" s="2">
        <f>'PR-RAS'!E649</f>
        <v>9763.8900000000085</v>
      </c>
      <c r="E643" s="2">
        <v>0</v>
      </c>
      <c r="F643" s="2">
        <v>0</v>
      </c>
      <c r="G643" s="3">
        <f t="shared" si="14"/>
        <v>16741.035960000012</v>
      </c>
      <c r="H643" s="3">
        <f t="shared" si="15"/>
        <v>0.50999999999021384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7957.61</v>
      </c>
      <c r="D646" s="2">
        <f>'PR-RAS'!E653</f>
        <v>12308.26</v>
      </c>
      <c r="E646" s="2">
        <v>0</v>
      </c>
      <c r="F646" s="2">
        <v>0</v>
      </c>
      <c r="G646" s="3">
        <f t="shared" si="14"/>
        <v>21010.313850000002</v>
      </c>
      <c r="H646" s="3">
        <f t="shared" si="15"/>
        <v>0.6500000000005457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78830.94</v>
      </c>
      <c r="D647" s="2">
        <f>'PR-RAS'!E654</f>
        <v>105798.74</v>
      </c>
      <c r="E647" s="2">
        <v>0</v>
      </c>
      <c r="F647" s="2">
        <v>0</v>
      </c>
      <c r="G647" s="3">
        <f t="shared" si="14"/>
        <v>187616.75932000004</v>
      </c>
      <c r="H647" s="3">
        <f t="shared" si="15"/>
        <v>0.319999999992433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74480.289999999994</v>
      </c>
      <c r="D648" s="2">
        <f>'PR-RAS'!E655</f>
        <v>100279.78</v>
      </c>
      <c r="E648" s="2">
        <v>0</v>
      </c>
      <c r="F648" s="2">
        <v>0</v>
      </c>
      <c r="G648" s="3">
        <f t="shared" si="14"/>
        <v>177950.78294999999</v>
      </c>
      <c r="H648" s="3">
        <f t="shared" si="15"/>
        <v>0.50999999999476131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12308.260000000009</v>
      </c>
      <c r="D649" s="2">
        <f>'PR-RAS'!E656</f>
        <v>17827.22</v>
      </c>
      <c r="E649" s="2">
        <v>0</v>
      </c>
      <c r="F649" s="2">
        <v>0</v>
      </c>
      <c r="G649" s="3">
        <f t="shared" si="14"/>
        <v>31079.829600000008</v>
      </c>
      <c r="H649" s="3">
        <f t="shared" si="15"/>
        <v>0.48000000001047738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15146.880000000001</v>
      </c>
      <c r="D1011" s="7">
        <f>BILANCA!E6</f>
        <v>20430.14</v>
      </c>
      <c r="E1011" s="7">
        <v>0</v>
      </c>
      <c r="F1011" s="7">
        <v>0</v>
      </c>
      <c r="G1011" s="8">
        <f t="shared" ref="G1011:G1306" si="38">B1011/1000*C1011+B1011/500*D1011</f>
        <v>56.007160000000006</v>
      </c>
      <c r="H1011" s="8">
        <f t="shared" si="35"/>
        <v>0.25999999999839929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2838.6200000000003</v>
      </c>
      <c r="D1012" s="2">
        <f>BILANCA!E7</f>
        <v>2602.92</v>
      </c>
      <c r="E1012" s="2">
        <v>0</v>
      </c>
      <c r="F1012" s="2">
        <v>0</v>
      </c>
      <c r="G1012" s="3">
        <f t="shared" si="38"/>
        <v>16.088920000000002</v>
      </c>
      <c r="H1012" s="3">
        <f t="shared" si="35"/>
        <v>0.45999999999958163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2838.6200000000003</v>
      </c>
      <c r="D1017" s="2">
        <f>BILANCA!E12</f>
        <v>2602.92</v>
      </c>
      <c r="E1017" s="2">
        <v>0</v>
      </c>
      <c r="F1017" s="2">
        <v>0</v>
      </c>
      <c r="G1017" s="3">
        <f t="shared" si="38"/>
        <v>56.311220000000006</v>
      </c>
      <c r="H1017" s="3">
        <f t="shared" si="35"/>
        <v>0.45999999999958163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2838.6200000000003</v>
      </c>
      <c r="D1024" s="2">
        <f>BILANCA!E19</f>
        <v>2602.92</v>
      </c>
      <c r="E1024" s="2">
        <v>0</v>
      </c>
      <c r="F1024" s="2">
        <v>0</v>
      </c>
      <c r="G1024" s="3">
        <f t="shared" si="38"/>
        <v>112.62244000000001</v>
      </c>
      <c r="H1024" s="3">
        <f t="shared" si="35"/>
        <v>0.45999999999958163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5632.34</v>
      </c>
      <c r="D1025" s="2">
        <f>BILANCA!E20</f>
        <v>6628.21</v>
      </c>
      <c r="E1025" s="2">
        <v>0</v>
      </c>
      <c r="F1025" s="2">
        <v>0</v>
      </c>
      <c r="G1025" s="3">
        <f t="shared" si="38"/>
        <v>283.33139999999997</v>
      </c>
      <c r="H1025" s="3">
        <f t="shared" si="35"/>
        <v>0.5500000000001819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2793.72</v>
      </c>
      <c r="D1033" s="2">
        <f>BILANCA!E28</f>
        <v>4025.29</v>
      </c>
      <c r="E1033" s="2">
        <v>0</v>
      </c>
      <c r="F1033" s="2">
        <v>0</v>
      </c>
      <c r="G1033" s="3">
        <f t="shared" si="38"/>
        <v>249.41890000000001</v>
      </c>
      <c r="H1033" s="3">
        <f t="shared" si="35"/>
        <v>0.57000000000016371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13712.26</v>
      </c>
      <c r="D1035" s="2">
        <f>BILANCA!E30</f>
        <v>13712.26</v>
      </c>
      <c r="E1035" s="2">
        <v>0</v>
      </c>
      <c r="F1035" s="2">
        <v>0</v>
      </c>
      <c r="G1035" s="3">
        <f t="shared" si="38"/>
        <v>1028.4195</v>
      </c>
      <c r="H1035" s="3">
        <f t="shared" si="35"/>
        <v>0.52000000000043656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13712.26</v>
      </c>
      <c r="D1039" s="2">
        <f>BILANCA!E34</f>
        <v>13712.26</v>
      </c>
      <c r="E1039" s="2">
        <v>0</v>
      </c>
      <c r="F1039" s="2">
        <v>0</v>
      </c>
      <c r="G1039" s="3">
        <f t="shared" si="38"/>
        <v>1192.9666200000001</v>
      </c>
      <c r="H1039" s="3">
        <f t="shared" si="35"/>
        <v>0.52000000000043656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16.88</v>
      </c>
      <c r="D1059" s="2">
        <f>BILANCA!E54</f>
        <v>0</v>
      </c>
      <c r="E1059" s="2">
        <v>0</v>
      </c>
      <c r="F1059" s="2">
        <v>0</v>
      </c>
      <c r="G1059" s="3">
        <f t="shared" si="38"/>
        <v>0.82711999999999997</v>
      </c>
      <c r="H1059" s="3">
        <f t="shared" si="35"/>
        <v>0.12000000000000099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16.88</v>
      </c>
      <c r="D1060" s="2">
        <f>BILANCA!E55</f>
        <v>0</v>
      </c>
      <c r="E1060" s="2">
        <v>0</v>
      </c>
      <c r="F1060" s="2">
        <v>0</v>
      </c>
      <c r="G1060" s="3">
        <f t="shared" si="38"/>
        <v>0.84399999999999997</v>
      </c>
      <c r="H1060" s="3">
        <f t="shared" si="35"/>
        <v>0.12000000000000099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12308.26</v>
      </c>
      <c r="D1074" s="2">
        <f>BILANCA!E69</f>
        <v>17827.22</v>
      </c>
      <c r="E1074" s="2">
        <v>0</v>
      </c>
      <c r="F1074" s="2">
        <v>0</v>
      </c>
      <c r="G1074" s="3">
        <f t="shared" si="38"/>
        <v>3069.6127999999999</v>
      </c>
      <c r="H1074" s="3">
        <f t="shared" si="35"/>
        <v>0.48000000000138243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12308.26</v>
      </c>
      <c r="D1075" s="2">
        <f>BILANCA!E70</f>
        <v>17827.22</v>
      </c>
      <c r="E1075" s="2">
        <v>0</v>
      </c>
      <c r="F1075" s="2">
        <v>0</v>
      </c>
      <c r="G1075" s="3">
        <f t="shared" si="38"/>
        <v>3117.5755000000004</v>
      </c>
      <c r="H1075" s="3">
        <f t="shared" si="35"/>
        <v>0.48000000000138243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12308.26</v>
      </c>
      <c r="D1076" s="2">
        <f>BILANCA!E71</f>
        <v>17827.22</v>
      </c>
      <c r="E1076" s="2">
        <v>0</v>
      </c>
      <c r="F1076" s="2">
        <v>0</v>
      </c>
      <c r="G1076" s="3">
        <f t="shared" si="38"/>
        <v>3165.5382</v>
      </c>
      <c r="H1076" s="3">
        <f t="shared" si="35"/>
        <v>0.48000000000138243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12308.26</v>
      </c>
      <c r="D1078" s="2">
        <f>BILANCA!E73</f>
        <v>17827.22</v>
      </c>
      <c r="E1078" s="2">
        <v>0</v>
      </c>
      <c r="F1078" s="2">
        <v>0</v>
      </c>
      <c r="G1078" s="3">
        <f t="shared" si="38"/>
        <v>3261.4636</v>
      </c>
      <c r="H1078" s="3">
        <f t="shared" si="35"/>
        <v>0.48000000000138243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15146.88</v>
      </c>
      <c r="D1180" s="2">
        <f>BILANCA!E176</f>
        <v>20430.14</v>
      </c>
      <c r="E1180" s="2">
        <v>0</v>
      </c>
      <c r="F1180" s="2">
        <v>0</v>
      </c>
      <c r="G1180" s="3">
        <f t="shared" si="38"/>
        <v>9521.217200000001</v>
      </c>
      <c r="H1180" s="3">
        <f t="shared" si="41"/>
        <v>0.26000000000021828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5759.65</v>
      </c>
      <c r="D1181" s="2">
        <f>BILANCA!E177</f>
        <v>8063.32</v>
      </c>
      <c r="E1181" s="2">
        <v>0</v>
      </c>
      <c r="F1181" s="2">
        <v>0</v>
      </c>
      <c r="G1181" s="3">
        <f t="shared" si="38"/>
        <v>3742.5555899999999</v>
      </c>
      <c r="H1181" s="3">
        <f t="shared" si="41"/>
        <v>0.67000000000007276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5759.65</v>
      </c>
      <c r="D1182" s="2">
        <f>BILANCA!E178</f>
        <v>8063.32</v>
      </c>
      <c r="E1182" s="2">
        <v>0</v>
      </c>
      <c r="F1182" s="2">
        <v>0</v>
      </c>
      <c r="G1182" s="3">
        <f t="shared" si="38"/>
        <v>3764.4418799999994</v>
      </c>
      <c r="H1182" s="3">
        <f t="shared" si="41"/>
        <v>0.67000000000007276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5252.78</v>
      </c>
      <c r="D1183" s="2">
        <f>BILANCA!E179</f>
        <v>7388.51</v>
      </c>
      <c r="E1183" s="2">
        <v>0</v>
      </c>
      <c r="F1183" s="2">
        <v>0</v>
      </c>
      <c r="G1183" s="3">
        <f t="shared" si="38"/>
        <v>3465.1553999999996</v>
      </c>
      <c r="H1183" s="3">
        <f t="shared" si="41"/>
        <v>0.71000000000003638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506.87</v>
      </c>
      <c r="D1184" s="2">
        <f>BILANCA!E180</f>
        <v>674.81</v>
      </c>
      <c r="E1184" s="2">
        <v>0</v>
      </c>
      <c r="F1184" s="2">
        <v>0</v>
      </c>
      <c r="G1184" s="3">
        <f t="shared" si="38"/>
        <v>323.02925999999997</v>
      </c>
      <c r="H1184" s="3">
        <f t="shared" si="41"/>
        <v>0.32000000000005002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9387.23</v>
      </c>
      <c r="D1255" s="2">
        <f>BILANCA!E251</f>
        <v>12366.82</v>
      </c>
      <c r="E1255" s="2">
        <v>0</v>
      </c>
      <c r="F1255" s="2">
        <v>0</v>
      </c>
      <c r="G1255" s="3">
        <f t="shared" si="38"/>
        <v>8359.6131499999992</v>
      </c>
      <c r="H1255" s="3">
        <f t="shared" si="41"/>
        <v>0.40999999999985448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2838.63</v>
      </c>
      <c r="D1256" s="2">
        <f>BILANCA!E252</f>
        <v>2602.9299999999998</v>
      </c>
      <c r="E1256" s="2">
        <v>0</v>
      </c>
      <c r="F1256" s="2">
        <v>0</v>
      </c>
      <c r="G1256" s="3">
        <f t="shared" si="38"/>
        <v>1978.94454</v>
      </c>
      <c r="H1256" s="3">
        <f t="shared" si="41"/>
        <v>0.44000000000005457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2838.63</v>
      </c>
      <c r="D1257" s="2">
        <f>BILANCA!E253</f>
        <v>2602.9299999999998</v>
      </c>
      <c r="E1257" s="2">
        <v>0</v>
      </c>
      <c r="F1257" s="2">
        <v>0</v>
      </c>
      <c r="G1257" s="3">
        <f t="shared" si="38"/>
        <v>1986.9890299999997</v>
      </c>
      <c r="H1257" s="3">
        <f t="shared" si="41"/>
        <v>0.44000000000005457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6548.6</v>
      </c>
      <c r="D1259" s="2">
        <f>BILANCA!E255</f>
        <v>9763.89</v>
      </c>
      <c r="E1259" s="2">
        <v>0</v>
      </c>
      <c r="F1259" s="2">
        <v>0</v>
      </c>
      <c r="G1259" s="3">
        <f t="shared" si="38"/>
        <v>6493.0186199999989</v>
      </c>
      <c r="H1259" s="3">
        <f t="shared" si="41"/>
        <v>0.51000000000021828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6548.6</v>
      </c>
      <c r="D1260" s="2">
        <f>BILANCA!E256</f>
        <v>9763.89</v>
      </c>
      <c r="E1260" s="2">
        <v>0</v>
      </c>
      <c r="F1260" s="2">
        <v>0</v>
      </c>
      <c r="G1260" s="3">
        <f t="shared" si="38"/>
        <v>6519.0949999999993</v>
      </c>
      <c r="H1260" s="3">
        <f t="shared" si="41"/>
        <v>0.51000000000021828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6548.6</v>
      </c>
      <c r="D1261" s="2">
        <f>BILANCA!E257</f>
        <v>9763.89</v>
      </c>
      <c r="E1261" s="2">
        <v>0</v>
      </c>
      <c r="F1261" s="2">
        <v>0</v>
      </c>
      <c r="G1261" s="3">
        <f t="shared" si="38"/>
        <v>6545.1713799999998</v>
      </c>
      <c r="H1261" s="3">
        <f t="shared" si="41"/>
        <v>0.51000000000021828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5759.65</v>
      </c>
      <c r="D1340" s="2">
        <f>BILANCA!E337</f>
        <v>8063.32</v>
      </c>
      <c r="E1340" s="2">
        <v>0</v>
      </c>
      <c r="F1340" s="2">
        <v>0</v>
      </c>
      <c r="G1340" s="3">
        <f t="shared" si="52"/>
        <v>7222.4757</v>
      </c>
      <c r="H1340" s="3">
        <f t="shared" si="41"/>
        <v>0.67000000000007276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75171.28</v>
      </c>
      <c r="D1431" s="2">
        <f>'RAS-funkcijski'!E35</f>
        <v>102583.45</v>
      </c>
      <c r="E1431" s="2">
        <v>0</v>
      </c>
      <c r="F1431" s="2">
        <v>0</v>
      </c>
      <c r="G1431" s="3">
        <f t="shared" si="52"/>
        <v>8690.4835800000001</v>
      </c>
      <c r="H1431" s="3">
        <f t="shared" si="41"/>
        <v>0.72999999999592546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75171.28</v>
      </c>
      <c r="D1432" s="2">
        <f>'RAS-funkcijski'!E36</f>
        <v>102583.45</v>
      </c>
      <c r="E1432" s="2">
        <v>0</v>
      </c>
      <c r="F1432" s="2">
        <v>0</v>
      </c>
      <c r="G1432" s="3">
        <f t="shared" si="52"/>
        <v>8970.8217599999989</v>
      </c>
      <c r="H1432" s="3">
        <f t="shared" si="41"/>
        <v>0.72999999999592546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75171.28</v>
      </c>
      <c r="D1433" s="2">
        <f>'RAS-funkcijski'!E37</f>
        <v>102583.45</v>
      </c>
      <c r="E1433" s="2">
        <v>0</v>
      </c>
      <c r="F1433" s="2">
        <v>0</v>
      </c>
      <c r="G1433" s="3">
        <f t="shared" si="52"/>
        <v>9251.1599399999996</v>
      </c>
      <c r="H1433" s="3">
        <f t="shared" si="41"/>
        <v>0.72999999999592546</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75171.28</v>
      </c>
      <c r="D1537" s="14">
        <f>'RAS-funkcijski'!E141</f>
        <v>102583.45</v>
      </c>
      <c r="E1537" s="14">
        <v>0</v>
      </c>
      <c r="F1537" s="14">
        <v>0</v>
      </c>
      <c r="G1537" s="15">
        <f t="shared" si="52"/>
        <v>38406.33066</v>
      </c>
      <c r="H1537" s="15">
        <f t="shared" si="63"/>
        <v>0.72999999999592546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2303.67</v>
      </c>
      <c r="D1571" s="2">
        <f>'P-VRIO'!E38</f>
        <v>0</v>
      </c>
      <c r="E1571" s="2">
        <v>0</v>
      </c>
      <c r="F1571" s="2">
        <v>0</v>
      </c>
      <c r="G1571" s="3">
        <f t="shared" si="52"/>
        <v>78.324780000000004</v>
      </c>
      <c r="H1571" s="3">
        <f t="shared" si="63"/>
        <v>0.32999999999992724</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2303.67</v>
      </c>
      <c r="D1572" s="2">
        <f>'P-VRIO'!E39</f>
        <v>0</v>
      </c>
      <c r="E1572" s="2">
        <v>0</v>
      </c>
      <c r="F1572" s="2">
        <v>0</v>
      </c>
      <c r="G1572" s="3">
        <f t="shared" si="52"/>
        <v>80.628450000000015</v>
      </c>
      <c r="H1572" s="3">
        <f t="shared" si="63"/>
        <v>0.32999999999992724</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2303.67</v>
      </c>
      <c r="D1573" s="2">
        <f>'P-VRIO'!E40</f>
        <v>0</v>
      </c>
      <c r="E1573" s="2">
        <v>0</v>
      </c>
      <c r="F1573" s="2">
        <v>0</v>
      </c>
      <c r="G1573" s="3">
        <f t="shared" si="52"/>
        <v>82.932119999999998</v>
      </c>
      <c r="H1573" s="3">
        <f t="shared" si="63"/>
        <v>0.32999999999992724</v>
      </c>
      <c r="I1573" s="11">
        <f t="shared" ref="I1573:I1576" si="68">G1573*H1573</f>
        <v>27.367599599993966</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5759.65</v>
      </c>
      <c r="D1582" s="7"/>
      <c r="E1582" s="7">
        <v>0</v>
      </c>
      <c r="F1582" s="7">
        <v>0</v>
      </c>
      <c r="G1582" s="8">
        <f t="shared" ref="G1582:G1686" si="70">B1582/1000*C1582</f>
        <v>5.7596499999999997</v>
      </c>
      <c r="H1582" s="8">
        <f t="shared" ref="H1582:H1686" si="71">ABS(C1582-ROUND(C1582,0))</f>
        <v>0.3500000000003638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100783.51999999999</v>
      </c>
      <c r="D1583" s="2">
        <v>0</v>
      </c>
      <c r="E1583" s="2">
        <v>0</v>
      </c>
      <c r="F1583" s="2">
        <v>0</v>
      </c>
      <c r="G1583" s="3">
        <f t="shared" si="70"/>
        <v>201.56703999999999</v>
      </c>
      <c r="H1583" s="3">
        <f t="shared" si="71"/>
        <v>0.48000000001047738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100783.51999999999</v>
      </c>
      <c r="D1585" s="2">
        <v>0</v>
      </c>
      <c r="E1585" s="2">
        <v>0</v>
      </c>
      <c r="F1585" s="2">
        <v>0</v>
      </c>
      <c r="G1585" s="3">
        <f t="shared" si="70"/>
        <v>403.13407999999998</v>
      </c>
      <c r="H1585" s="3">
        <f t="shared" si="71"/>
        <v>0.48000000001047738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91642.01</v>
      </c>
      <c r="D1586" s="2">
        <v>0</v>
      </c>
      <c r="E1586" s="2">
        <v>0</v>
      </c>
      <c r="F1586" s="2">
        <v>0</v>
      </c>
      <c r="G1586" s="3">
        <f t="shared" si="70"/>
        <v>458.21004999999997</v>
      </c>
      <c r="H1586" s="3">
        <f t="shared" si="71"/>
        <v>9.9999999947613105E-3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9141.51</v>
      </c>
      <c r="D1587" s="2">
        <v>0</v>
      </c>
      <c r="E1587" s="2">
        <v>0</v>
      </c>
      <c r="F1587" s="2">
        <v>0</v>
      </c>
      <c r="G1587" s="3">
        <f t="shared" si="70"/>
        <v>54.849060000000001</v>
      </c>
      <c r="H1587" s="3">
        <f t="shared" si="71"/>
        <v>0.48999999999978172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98479.85</v>
      </c>
      <c r="D1602" s="2">
        <v>0</v>
      </c>
      <c r="E1602" s="2">
        <v>0</v>
      </c>
      <c r="F1602" s="2">
        <v>0</v>
      </c>
      <c r="G1602" s="3">
        <f t="shared" si="70"/>
        <v>2068.0768500000004</v>
      </c>
      <c r="H1602" s="3">
        <f t="shared" si="71"/>
        <v>0.14999999999417923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98479.85</v>
      </c>
      <c r="D1604" s="2">
        <v>0</v>
      </c>
      <c r="E1604" s="2">
        <v>0</v>
      </c>
      <c r="F1604" s="2">
        <v>0</v>
      </c>
      <c r="G1604" s="3">
        <f t="shared" si="70"/>
        <v>2265.0365500000003</v>
      </c>
      <c r="H1604" s="3">
        <f t="shared" si="71"/>
        <v>0.14999999999417923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89526.91</v>
      </c>
      <c r="D1605" s="2">
        <v>0</v>
      </c>
      <c r="E1605" s="2">
        <v>0</v>
      </c>
      <c r="F1605" s="2">
        <v>0</v>
      </c>
      <c r="G1605" s="3">
        <f t="shared" si="70"/>
        <v>2148.6458400000001</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8952.94</v>
      </c>
      <c r="D1606" s="2">
        <v>0</v>
      </c>
      <c r="E1606" s="2">
        <v>0</v>
      </c>
      <c r="F1606" s="2">
        <v>0</v>
      </c>
      <c r="G1606" s="3">
        <f t="shared" si="70"/>
        <v>223.82350000000002</v>
      </c>
      <c r="H1606" s="3">
        <f t="shared" si="71"/>
        <v>5.9999999999490683E-2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8063.3199999999779</v>
      </c>
      <c r="D1621" s="2">
        <v>0</v>
      </c>
      <c r="E1621" s="2">
        <v>0</v>
      </c>
      <c r="F1621" s="2">
        <v>0</v>
      </c>
      <c r="G1621" s="3">
        <f t="shared" si="70"/>
        <v>322.5327999999991</v>
      </c>
      <c r="H1621" s="3">
        <f t="shared" si="71"/>
        <v>0.31999999997788109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8063.32</v>
      </c>
      <c r="D1681" s="2">
        <v>0</v>
      </c>
      <c r="E1681" s="2">
        <v>0</v>
      </c>
      <c r="F1681" s="2">
        <v>0</v>
      </c>
      <c r="G1681" s="3">
        <f t="shared" si="70"/>
        <v>806.33199999999999</v>
      </c>
      <c r="H1681" s="3">
        <f t="shared" si="71"/>
        <v>0.31999999999970896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8063.32</v>
      </c>
      <c r="D1683" s="2">
        <v>0</v>
      </c>
      <c r="E1683" s="2">
        <v>0</v>
      </c>
      <c r="F1683" s="2">
        <v>0</v>
      </c>
      <c r="G1683" s="3">
        <f t="shared" si="70"/>
        <v>822.45863999999995</v>
      </c>
      <c r="H1683" s="3">
        <f t="shared" si="71"/>
        <v>0.31999999999970896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50635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78809.5</v>
      </c>
      <c r="I17" s="275">
        <f>'PR-RAS'!E6</f>
        <v>105798.74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72975.78</v>
      </c>
      <c r="I18" s="275">
        <f>'PR-RAS'!E152</f>
        <v>101587.58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6548.6000000000013</v>
      </c>
      <c r="I19" s="275">
        <f>'PR-RAS'!E649</f>
        <v>9763.8900000000085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2838.6200000000003</v>
      </c>
      <c r="I22" s="275">
        <f>BILANCA!E7</f>
        <v>2602.92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12308.26</v>
      </c>
      <c r="I23" s="275">
        <f>BILANCA!E69</f>
        <v>17827.22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5759.65</v>
      </c>
      <c r="I24" s="275">
        <f>BILANCA!E177</f>
        <v>8063.32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9387.23</v>
      </c>
      <c r="I25" s="275">
        <f>BILANCA!E251</f>
        <v>12366.82</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75171.28</v>
      </c>
      <c r="I28" s="275">
        <f>'RAS-funkcijski'!E35</f>
        <v>102583.45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75171.28</v>
      </c>
      <c r="I31" s="275">
        <f>'RAS-funkcijski'!E141</f>
        <v>102583.45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2303.67</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5759.65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8063.3199999999779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8063.32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8"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78809.5</v>
      </c>
      <c r="E6" s="60">
        <f>E7+E43+E49+E82+E106+E125+E134+E140</f>
        <v>105798.74</v>
      </c>
      <c r="F6" s="45">
        <f t="shared" ref="F6:F132" si="0">IF(D6&lt;&gt;0,IF(E6/D6&gt;=100,"&gt;&gt;100",E6/D6*100),"-")</f>
        <v>134.24617590518909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v>
      </c>
      <c r="E82" s="60">
        <f t="shared" si="15"/>
        <v>1.65</v>
      </c>
      <c r="F82" s="45">
        <f t="shared" si="0"/>
        <v>109.99999999999999</v>
      </c>
    </row>
    <row r="83" spans="1:6" ht="12.75" customHeight="1" x14ac:dyDescent="0.2">
      <c r="A83" s="63">
        <v>641</v>
      </c>
      <c r="B83" s="64" t="s">
        <v>169</v>
      </c>
      <c r="C83" s="247" t="s">
        <v>170</v>
      </c>
      <c r="D83" s="60">
        <f t="shared" ref="D83:E83" si="16">SUM(D84:D90)</f>
        <v>1.5</v>
      </c>
      <c r="E83" s="60">
        <f t="shared" si="16"/>
        <v>1.65</v>
      </c>
      <c r="F83" s="45">
        <f t="shared" si="0"/>
        <v>109.99999999999999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v>
      </c>
      <c r="E85" s="194">
        <v>1.65</v>
      </c>
      <c r="F85" s="45">
        <f t="shared" si="0"/>
        <v>109.99999999999999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717.09</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717.09</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717.09</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12444</v>
      </c>
      <c r="E125" s="60">
        <f t="shared" si="22"/>
        <v>19648</v>
      </c>
      <c r="F125" s="45">
        <f t="shared" si="0"/>
        <v>157.89135326261652</v>
      </c>
    </row>
    <row r="126" spans="1:6" ht="12.75" customHeight="1" x14ac:dyDescent="0.2">
      <c r="A126" s="63">
        <v>661</v>
      </c>
      <c r="B126" s="65" t="s">
        <v>255</v>
      </c>
      <c r="C126" s="247" t="s">
        <v>256</v>
      </c>
      <c r="D126" s="60">
        <f t="shared" ref="D126:E126" si="23">SUM(D127:D128)</f>
        <v>12444</v>
      </c>
      <c r="E126" s="60">
        <f t="shared" si="23"/>
        <v>19648</v>
      </c>
      <c r="F126" s="45">
        <f t="shared" si="0"/>
        <v>157.89135326261652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12444</v>
      </c>
      <c r="E128" s="194">
        <v>19648</v>
      </c>
      <c r="F128" s="45">
        <f t="shared" si="0"/>
        <v>157.89135326261652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66364</v>
      </c>
      <c r="E134" s="60">
        <f t="shared" si="25"/>
        <v>85432</v>
      </c>
      <c r="F134" s="45">
        <f t="shared" ref="F134:F229" si="26">IF(D134&lt;&gt;0,IF(E134/D134&gt;=100,"&gt;&gt;100",E134/D134*100),"-")</f>
        <v>128.73244530166957</v>
      </c>
    </row>
    <row r="135" spans="1:6" ht="24" x14ac:dyDescent="0.2">
      <c r="A135" s="63">
        <v>671</v>
      </c>
      <c r="B135" s="182" t="s">
        <v>273</v>
      </c>
      <c r="C135" s="247" t="s">
        <v>274</v>
      </c>
      <c r="D135" s="60">
        <f t="shared" ref="D135:E135" si="27">SUM(D136:D138)</f>
        <v>66364</v>
      </c>
      <c r="E135" s="60">
        <f t="shared" si="27"/>
        <v>85432</v>
      </c>
      <c r="F135" s="45">
        <f t="shared" si="26"/>
        <v>128.73244530166957</v>
      </c>
    </row>
    <row r="136" spans="1:6" ht="12.75" customHeight="1" x14ac:dyDescent="0.2">
      <c r="A136" s="63">
        <v>6711</v>
      </c>
      <c r="B136" s="65" t="s">
        <v>275</v>
      </c>
      <c r="C136" s="247" t="s">
        <v>276</v>
      </c>
      <c r="D136" s="194">
        <v>66364</v>
      </c>
      <c r="E136" s="194">
        <v>85432</v>
      </c>
      <c r="F136" s="45">
        <f t="shared" si="26"/>
        <v>128.73244530166957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72975.78</v>
      </c>
      <c r="E152" s="60">
        <f>E153+E164+E202+E221+E230+E262+E273</f>
        <v>101587.58</v>
      </c>
      <c r="F152" s="45">
        <f t="shared" si="26"/>
        <v>139.20725479056202</v>
      </c>
    </row>
    <row r="153" spans="1:6" ht="12.75" customHeight="1" x14ac:dyDescent="0.2">
      <c r="A153" s="63">
        <v>31</v>
      </c>
      <c r="B153" s="64" t="s">
        <v>308</v>
      </c>
      <c r="C153" s="247" t="s">
        <v>309</v>
      </c>
      <c r="D153" s="60">
        <f t="shared" ref="D153:E153" si="30">D154+D159+D160</f>
        <v>61848.67</v>
      </c>
      <c r="E153" s="60">
        <f t="shared" si="30"/>
        <v>89835.49</v>
      </c>
      <c r="F153" s="45">
        <f t="shared" si="26"/>
        <v>145.25047992139525</v>
      </c>
    </row>
    <row r="154" spans="1:6" ht="12.75" customHeight="1" x14ac:dyDescent="0.2">
      <c r="A154" s="63">
        <v>311</v>
      </c>
      <c r="B154" s="64" t="s">
        <v>310</v>
      </c>
      <c r="C154" s="247" t="s">
        <v>311</v>
      </c>
      <c r="D154" s="60">
        <f t="shared" ref="D154:E154" si="31">SUM(D155:D158)</f>
        <v>50431.79</v>
      </c>
      <c r="E154" s="60">
        <f t="shared" si="31"/>
        <v>73499.48</v>
      </c>
      <c r="F154" s="45">
        <f t="shared" si="26"/>
        <v>145.74037526726693</v>
      </c>
    </row>
    <row r="155" spans="1:6" ht="12.75" customHeight="1" x14ac:dyDescent="0.2">
      <c r="A155" s="63">
        <v>3111</v>
      </c>
      <c r="B155" s="64" t="s">
        <v>312</v>
      </c>
      <c r="C155" s="247" t="s">
        <v>313</v>
      </c>
      <c r="D155" s="194">
        <v>50431.79</v>
      </c>
      <c r="E155" s="194">
        <v>73499.48</v>
      </c>
      <c r="F155" s="45">
        <f t="shared" si="26"/>
        <v>145.74037526726693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5258.52</v>
      </c>
      <c r="E159" s="194">
        <v>7358.52</v>
      </c>
      <c r="F159" s="45">
        <f t="shared" si="26"/>
        <v>139.93519089021245</v>
      </c>
    </row>
    <row r="160" spans="1:6" ht="12.75" customHeight="1" x14ac:dyDescent="0.2">
      <c r="A160" s="63">
        <v>313</v>
      </c>
      <c r="B160" s="65" t="s">
        <v>322</v>
      </c>
      <c r="C160" s="247" t="s">
        <v>323</v>
      </c>
      <c r="D160" s="60">
        <f t="shared" ref="D160:E160" si="32">SUM(D161:D163)</f>
        <v>6158.36</v>
      </c>
      <c r="E160" s="60">
        <f t="shared" si="32"/>
        <v>8977.49</v>
      </c>
      <c r="F160" s="45">
        <f t="shared" si="26"/>
        <v>145.77728486155405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6158.36</v>
      </c>
      <c r="E162" s="194">
        <v>8977.49</v>
      </c>
      <c r="F162" s="45">
        <f t="shared" si="26"/>
        <v>145.77728486155405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10836.58</v>
      </c>
      <c r="E164" s="60">
        <f>E165+E170+E178+E188+E189+E194</f>
        <v>11209.439999999999</v>
      </c>
      <c r="F164" s="45">
        <f t="shared" si="26"/>
        <v>103.44075344804355</v>
      </c>
    </row>
    <row r="165" spans="1:6" ht="12.75" customHeight="1" x14ac:dyDescent="0.2">
      <c r="A165" s="63">
        <v>321</v>
      </c>
      <c r="B165" s="64" t="s">
        <v>332</v>
      </c>
      <c r="C165" s="247" t="s">
        <v>333</v>
      </c>
      <c r="D165" s="60">
        <f t="shared" ref="D165:E165" si="33">SUM(D166:D169)</f>
        <v>3512.82</v>
      </c>
      <c r="E165" s="60">
        <f t="shared" si="33"/>
        <v>3688.94</v>
      </c>
      <c r="F165" s="45">
        <f t="shared" si="26"/>
        <v>105.01363576841398</v>
      </c>
    </row>
    <row r="166" spans="1:6" ht="12.75" customHeight="1" x14ac:dyDescent="0.2">
      <c r="A166" s="63">
        <v>3211</v>
      </c>
      <c r="B166" s="64" t="s">
        <v>334</v>
      </c>
      <c r="C166" s="247" t="s">
        <v>335</v>
      </c>
      <c r="D166" s="194">
        <v>824.67</v>
      </c>
      <c r="E166" s="194">
        <v>435.9</v>
      </c>
      <c r="F166" s="45">
        <f t="shared" si="26"/>
        <v>52.857506639019249</v>
      </c>
    </row>
    <row r="167" spans="1:6" ht="12.75" customHeight="1" x14ac:dyDescent="0.2">
      <c r="A167" s="63">
        <v>3212</v>
      </c>
      <c r="B167" s="64" t="s">
        <v>336</v>
      </c>
      <c r="C167" s="247" t="s">
        <v>337</v>
      </c>
      <c r="D167" s="194">
        <v>2688.15</v>
      </c>
      <c r="E167" s="194">
        <v>3253.04</v>
      </c>
      <c r="F167" s="45">
        <f t="shared" si="26"/>
        <v>121.01408031545857</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1785.8100000000002</v>
      </c>
      <c r="E170" s="60">
        <f t="shared" si="34"/>
        <v>1606.61</v>
      </c>
      <c r="F170" s="45">
        <f t="shared" si="26"/>
        <v>89.965337857890802</v>
      </c>
    </row>
    <row r="171" spans="1:6" ht="12.75" customHeight="1" x14ac:dyDescent="0.2">
      <c r="A171" s="63">
        <v>3221</v>
      </c>
      <c r="B171" s="64" t="s">
        <v>344</v>
      </c>
      <c r="C171" s="247" t="s">
        <v>345</v>
      </c>
      <c r="D171" s="194">
        <v>170.75</v>
      </c>
      <c r="E171" s="194">
        <v>315.44</v>
      </c>
      <c r="F171" s="45">
        <f t="shared" si="26"/>
        <v>184.73792093704247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1598.18</v>
      </c>
      <c r="E173" s="194">
        <v>1274.31</v>
      </c>
      <c r="F173" s="45">
        <f t="shared" si="26"/>
        <v>79.735073646272625</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16.88</v>
      </c>
      <c r="E175" s="194">
        <v>16.86</v>
      </c>
      <c r="F175" s="45">
        <f t="shared" si="26"/>
        <v>99.881516587677737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4520.4400000000005</v>
      </c>
      <c r="E178" s="60">
        <f t="shared" si="35"/>
        <v>4872.2099999999991</v>
      </c>
      <c r="F178" s="45">
        <f t="shared" si="26"/>
        <v>107.78176460698512</v>
      </c>
    </row>
    <row r="179" spans="1:6" ht="12.75" customHeight="1" x14ac:dyDescent="0.2">
      <c r="A179" s="63">
        <v>3231</v>
      </c>
      <c r="B179" s="65" t="s">
        <v>360</v>
      </c>
      <c r="C179" s="247" t="s">
        <v>361</v>
      </c>
      <c r="D179" s="194">
        <v>1067.8900000000001</v>
      </c>
      <c r="E179" s="194">
        <v>1331.6</v>
      </c>
      <c r="F179" s="45">
        <f t="shared" si="26"/>
        <v>124.69449100562791</v>
      </c>
    </row>
    <row r="180" spans="1:6" ht="12.75" customHeight="1" x14ac:dyDescent="0.2">
      <c r="A180" s="63">
        <v>3232</v>
      </c>
      <c r="B180" s="65" t="s">
        <v>362</v>
      </c>
      <c r="C180" s="247" t="s">
        <v>363</v>
      </c>
      <c r="D180" s="194">
        <v>645.66999999999996</v>
      </c>
      <c r="E180" s="194">
        <v>1019.13</v>
      </c>
      <c r="F180" s="45">
        <f t="shared" si="26"/>
        <v>157.84069261387395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388.2</v>
      </c>
      <c r="E183" s="194">
        <v>931.68</v>
      </c>
      <c r="F183" s="45">
        <f t="shared" si="26"/>
        <v>240</v>
      </c>
    </row>
    <row r="184" spans="1:6" ht="12.75" customHeight="1" x14ac:dyDescent="0.2">
      <c r="A184" s="63">
        <v>3236</v>
      </c>
      <c r="B184" s="64" t="s">
        <v>370</v>
      </c>
      <c r="C184" s="247" t="s">
        <v>371</v>
      </c>
      <c r="D184" s="194">
        <v>620</v>
      </c>
      <c r="E184" s="194"/>
      <c r="F184" s="45">
        <f t="shared" si="26"/>
        <v>0</v>
      </c>
    </row>
    <row r="185" spans="1:6" ht="12.75" customHeight="1" x14ac:dyDescent="0.2">
      <c r="A185" s="63">
        <v>3237</v>
      </c>
      <c r="B185" s="64" t="s">
        <v>372</v>
      </c>
      <c r="C185" s="247" t="s">
        <v>373</v>
      </c>
      <c r="D185" s="194">
        <v>1623.17</v>
      </c>
      <c r="E185" s="194">
        <v>1404.32</v>
      </c>
      <c r="F185" s="45">
        <f t="shared" si="26"/>
        <v>86.517123899529921</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175.51</v>
      </c>
      <c r="E187" s="194">
        <v>185.48</v>
      </c>
      <c r="F187" s="45">
        <f t="shared" si="26"/>
        <v>105.68058800068371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1017.51</v>
      </c>
      <c r="E194" s="60">
        <f t="shared" si="36"/>
        <v>1041.6799999999998</v>
      </c>
      <c r="F194" s="45">
        <f t="shared" si="26"/>
        <v>102.37540662991024</v>
      </c>
    </row>
    <row r="195" spans="1:6" ht="12.75" customHeight="1" x14ac:dyDescent="0.2">
      <c r="A195" s="63">
        <v>3291</v>
      </c>
      <c r="B195" s="183" t="s">
        <v>392</v>
      </c>
      <c r="C195" s="247" t="s">
        <v>393</v>
      </c>
      <c r="D195" s="194">
        <v>257.55</v>
      </c>
      <c r="E195" s="194">
        <v>257.52999999999997</v>
      </c>
      <c r="F195" s="45">
        <f t="shared" si="26"/>
        <v>99.992234517569386</v>
      </c>
    </row>
    <row r="196" spans="1:6" ht="12.75" customHeight="1" x14ac:dyDescent="0.2">
      <c r="A196" s="63">
        <v>3292</v>
      </c>
      <c r="B196" s="64" t="s">
        <v>394</v>
      </c>
      <c r="C196" s="247" t="s">
        <v>395</v>
      </c>
      <c r="D196" s="194">
        <v>758.46</v>
      </c>
      <c r="E196" s="194">
        <v>782.65</v>
      </c>
      <c r="F196" s="45">
        <f t="shared" si="26"/>
        <v>103.18935738206365</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1.5</v>
      </c>
      <c r="E198" s="194">
        <v>1.5</v>
      </c>
      <c r="F198" s="45">
        <f t="shared" si="26"/>
        <v>100</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290.52999999999997</v>
      </c>
      <c r="E202" s="60">
        <f t="shared" si="37"/>
        <v>542.65</v>
      </c>
      <c r="F202" s="45">
        <f t="shared" si="26"/>
        <v>186.77933432003582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290.52999999999997</v>
      </c>
      <c r="E216" s="60">
        <f t="shared" si="40"/>
        <v>542.65</v>
      </c>
      <c r="F216" s="45">
        <f t="shared" si="26"/>
        <v>186.77933432003582</v>
      </c>
    </row>
    <row r="217" spans="1:6" ht="12.75" customHeight="1" x14ac:dyDescent="0.2">
      <c r="A217" s="63">
        <v>3431</v>
      </c>
      <c r="B217" s="182" t="s">
        <v>436</v>
      </c>
      <c r="C217" s="247" t="s">
        <v>437</v>
      </c>
      <c r="D217" s="194">
        <v>290.38</v>
      </c>
      <c r="E217" s="194">
        <v>542.65</v>
      </c>
      <c r="F217" s="45">
        <f t="shared" si="26"/>
        <v>186.87581789379433</v>
      </c>
    </row>
    <row r="218" spans="1:6" ht="12.75" customHeight="1" x14ac:dyDescent="0.2">
      <c r="A218" s="63">
        <v>3432</v>
      </c>
      <c r="B218" s="65" t="s">
        <v>438</v>
      </c>
      <c r="C218" s="247" t="s">
        <v>439</v>
      </c>
      <c r="D218" s="194">
        <v>0.15</v>
      </c>
      <c r="E218" s="194"/>
      <c r="F218" s="45">
        <f t="shared" si="26"/>
        <v>0</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72975.78</v>
      </c>
      <c r="E299" s="60">
        <f>E152-E297+E298</f>
        <v>101587.58</v>
      </c>
      <c r="F299" s="45">
        <f t="shared" si="68"/>
        <v>139.20725479056202</v>
      </c>
    </row>
    <row r="300" spans="1:6" ht="12.75" customHeight="1" x14ac:dyDescent="0.2">
      <c r="A300" s="63" t="s">
        <v>582</v>
      </c>
      <c r="B300" s="64" t="s">
        <v>593</v>
      </c>
      <c r="C300" s="247" t="s">
        <v>594</v>
      </c>
      <c r="D300" s="60">
        <f>IF(D6&gt;=D299,D6-D299,0)</f>
        <v>5833.7200000000012</v>
      </c>
      <c r="E300" s="60">
        <f>IF(E6&gt;=E299,E6-E299,0)</f>
        <v>4211.1600000000035</v>
      </c>
      <c r="F300" s="45">
        <f t="shared" si="68"/>
        <v>72.186529350054556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2910.38</v>
      </c>
      <c r="E302" s="194">
        <v>6548.6</v>
      </c>
      <c r="F302" s="45">
        <f t="shared" si="68"/>
        <v>225.00841814470962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2195.5</v>
      </c>
      <c r="E360" s="60">
        <f t="shared" si="86"/>
        <v>995.87</v>
      </c>
      <c r="F360" s="45">
        <f t="shared" si="72"/>
        <v>45.359599180141196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2195.5</v>
      </c>
      <c r="E373" s="60">
        <f t="shared" si="90"/>
        <v>995.87</v>
      </c>
      <c r="F373" s="45">
        <f t="shared" si="72"/>
        <v>45.359599180141196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2195.5</v>
      </c>
      <c r="E379" s="60">
        <f t="shared" si="92"/>
        <v>995.87</v>
      </c>
      <c r="F379" s="45">
        <f t="shared" si="72"/>
        <v>45.359599180141196</v>
      </c>
    </row>
    <row r="380" spans="1:6" ht="12.75" customHeight="1" x14ac:dyDescent="0.2">
      <c r="A380" s="63">
        <v>4221</v>
      </c>
      <c r="B380" s="64" t="s">
        <v>648</v>
      </c>
      <c r="C380" s="247" t="s">
        <v>740</v>
      </c>
      <c r="D380" s="194">
        <v>2195.5</v>
      </c>
      <c r="E380" s="194">
        <v>995.87</v>
      </c>
      <c r="F380" s="45">
        <f t="shared" si="72"/>
        <v>45.359599180141196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2195.5</v>
      </c>
      <c r="E418" s="60">
        <f t="shared" si="102"/>
        <v>995.87</v>
      </c>
      <c r="F418" s="45">
        <f t="shared" si="72"/>
        <v>45.359599180141196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78809.5</v>
      </c>
      <c r="E422" s="60">
        <f>E6+E308</f>
        <v>105798.74</v>
      </c>
      <c r="F422" s="45">
        <f t="shared" si="72"/>
        <v>134.24617590518909</v>
      </c>
    </row>
    <row r="423" spans="1:6" ht="12.75" customHeight="1" x14ac:dyDescent="0.2">
      <c r="A423" s="63" t="s">
        <v>582</v>
      </c>
      <c r="B423" s="64" t="s">
        <v>805</v>
      </c>
      <c r="C423" s="247" t="s">
        <v>806</v>
      </c>
      <c r="D423" s="60">
        <f t="shared" ref="D423:E423" si="103">D299+D360</f>
        <v>75171.28</v>
      </c>
      <c r="E423" s="60">
        <f t="shared" si="103"/>
        <v>102583.45</v>
      </c>
      <c r="F423" s="45">
        <f t="shared" si="72"/>
        <v>136.46628073913334</v>
      </c>
    </row>
    <row r="424" spans="1:6" ht="12.75" customHeight="1" x14ac:dyDescent="0.2">
      <c r="A424" s="63" t="s">
        <v>582</v>
      </c>
      <c r="B424" s="64" t="s">
        <v>807</v>
      </c>
      <c r="C424" s="247" t="s">
        <v>808</v>
      </c>
      <c r="D424" s="60">
        <f t="shared" ref="D424:E424" si="104">IF(D422&gt;=D423,D422-D423,0)</f>
        <v>3638.2200000000012</v>
      </c>
      <c r="E424" s="60">
        <f t="shared" si="104"/>
        <v>3215.2900000000081</v>
      </c>
      <c r="F424" s="45">
        <f t="shared" si="72"/>
        <v>88.375359379037207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2910.38</v>
      </c>
      <c r="E426" s="60">
        <f t="shared" si="106"/>
        <v>6548.6</v>
      </c>
      <c r="F426" s="45">
        <f t="shared" si="72"/>
        <v>225.00841814470962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78809.5</v>
      </c>
      <c r="E643" s="60">
        <f>E422+E430</f>
        <v>105798.74</v>
      </c>
      <c r="F643" s="45">
        <f t="shared" si="109"/>
        <v>134.24617590518909</v>
      </c>
    </row>
    <row r="644" spans="1:6" ht="12.75" customHeight="1" x14ac:dyDescent="0.2">
      <c r="A644" s="63" t="s">
        <v>582</v>
      </c>
      <c r="B644" s="64" t="s">
        <v>1238</v>
      </c>
      <c r="C644" s="247" t="s">
        <v>1239</v>
      </c>
      <c r="D644" s="60">
        <f>D423+D535</f>
        <v>75171.28</v>
      </c>
      <c r="E644" s="60">
        <f>E423+E535</f>
        <v>102583.45</v>
      </c>
      <c r="F644" s="45">
        <f t="shared" si="109"/>
        <v>136.46628073913334</v>
      </c>
    </row>
    <row r="645" spans="1:6" ht="12.75" customHeight="1" x14ac:dyDescent="0.2">
      <c r="A645" s="63" t="s">
        <v>582</v>
      </c>
      <c r="B645" s="64" t="s">
        <v>1240</v>
      </c>
      <c r="C645" s="247" t="s">
        <v>1241</v>
      </c>
      <c r="D645" s="60">
        <f t="shared" ref="D645:E645" si="163">IF(D643&gt;=D644,D643-D644,0)</f>
        <v>3638.2200000000012</v>
      </c>
      <c r="E645" s="60">
        <f t="shared" si="163"/>
        <v>3215.2900000000081</v>
      </c>
      <c r="F645" s="45">
        <f t="shared" si="109"/>
        <v>88.375359379037207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2910.38</v>
      </c>
      <c r="E647" s="60">
        <f>IF(E426-E427+E641-E642&gt;=0,E426-E427+E641-E642,0)</f>
        <v>6548.6</v>
      </c>
      <c r="F647" s="45">
        <f t="shared" si="109"/>
        <v>225.00841814470962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6548.6000000000013</v>
      </c>
      <c r="E649" s="60">
        <f t="shared" si="165"/>
        <v>9763.8900000000085</v>
      </c>
      <c r="F649" s="45">
        <f t="shared" si="109"/>
        <v>149.09889136609362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7957.61</v>
      </c>
      <c r="E653" s="194">
        <v>12308.26</v>
      </c>
      <c r="F653" s="45">
        <f t="shared" ref="F653:F740" si="167">IF(D653&lt;&gt;0,IF(E653/D653&gt;=100,"&gt;&gt;100",E653/D653*100),"-")</f>
        <v>154.67282261885165</v>
      </c>
    </row>
    <row r="654" spans="1:6" ht="12.75" customHeight="1" x14ac:dyDescent="0.2">
      <c r="A654" s="63" t="s">
        <v>1257</v>
      </c>
      <c r="B654" s="64" t="s">
        <v>1258</v>
      </c>
      <c r="C654" s="247" t="s">
        <v>1257</v>
      </c>
      <c r="D654" s="194">
        <v>78830.94</v>
      </c>
      <c r="E654" s="194">
        <v>105798.74</v>
      </c>
      <c r="F654" s="45">
        <f t="shared" si="167"/>
        <v>134.20966437797139</v>
      </c>
    </row>
    <row r="655" spans="1:6" ht="12.75" customHeight="1" x14ac:dyDescent="0.2">
      <c r="A655" s="63" t="s">
        <v>1259</v>
      </c>
      <c r="B655" s="64" t="s">
        <v>1260</v>
      </c>
      <c r="C655" s="247" t="s">
        <v>1259</v>
      </c>
      <c r="D655" s="194">
        <v>74480.289999999994</v>
      </c>
      <c r="E655" s="194">
        <v>100279.78</v>
      </c>
      <c r="F655" s="45">
        <f t="shared" si="167"/>
        <v>134.639352236679</v>
      </c>
    </row>
    <row r="656" spans="1:6" ht="24" x14ac:dyDescent="0.2">
      <c r="A656" s="63">
        <v>11</v>
      </c>
      <c r="B656" s="64" t="s">
        <v>1261</v>
      </c>
      <c r="C656" s="247" t="s">
        <v>1262</v>
      </c>
      <c r="D656" s="60">
        <f t="shared" ref="D656:E656" si="168">+D653+D654-D655</f>
        <v>12308.260000000009</v>
      </c>
      <c r="E656" s="60">
        <f t="shared" si="168"/>
        <v>17827.22</v>
      </c>
      <c r="F656" s="45">
        <f t="shared" si="167"/>
        <v>144.83948177890284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Normal="100" workbookViewId="0">
      <selection activeCell="D392" sqref="D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15146.880000000001</v>
      </c>
      <c r="E6" s="180">
        <f t="shared" si="0"/>
        <v>20430.14</v>
      </c>
      <c r="F6" s="181">
        <f t="shared" ref="F6:F298" si="1">IF(D6&gt;0,IF(E6/D6&gt;=100,"&gt;&gt;100",E6/D6*100),"-")</f>
        <v>134.88018654666834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2838.6200000000003</v>
      </c>
      <c r="E7" s="79">
        <f t="shared" si="2"/>
        <v>2602.92</v>
      </c>
      <c r="F7" s="71">
        <f t="shared" si="1"/>
        <v>91.696669508423099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2838.6200000000003</v>
      </c>
      <c r="E12" s="79">
        <f t="shared" si="3"/>
        <v>2602.92</v>
      </c>
      <c r="F12" s="71">
        <f t="shared" si="1"/>
        <v>91.696669508423099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2838.6200000000003</v>
      </c>
      <c r="E19" s="79">
        <f t="shared" si="5"/>
        <v>2602.92</v>
      </c>
      <c r="F19" s="71">
        <f t="shared" si="1"/>
        <v>91.696669508423099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5632.34</v>
      </c>
      <c r="E20" s="192">
        <v>6628.21</v>
      </c>
      <c r="F20" s="71">
        <f t="shared" si="1"/>
        <v>117.68128344524655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2793.72</v>
      </c>
      <c r="E28" s="192">
        <v>4025.29</v>
      </c>
      <c r="F28" s="71">
        <f t="shared" si="1"/>
        <v>144.0835158856292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13712.26</v>
      </c>
      <c r="E30" s="192">
        <v>13712.26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13712.26</v>
      </c>
      <c r="E34" s="192">
        <v>13712.26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16.88</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16.88</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12308.26</v>
      </c>
      <c r="E69" s="79">
        <f>E70+E82+E88+E119+E135+E147+E165+E171</f>
        <v>17827.22</v>
      </c>
      <c r="F69" s="71">
        <f t="shared" si="1"/>
        <v>144.83948177890295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12308.26</v>
      </c>
      <c r="E70" s="79">
        <f t="shared" si="12"/>
        <v>17827.22</v>
      </c>
      <c r="F70" s="71">
        <f t="shared" si="1"/>
        <v>144.83948177890295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12308.26</v>
      </c>
      <c r="E71" s="79">
        <f t="shared" si="13"/>
        <v>17827.22</v>
      </c>
      <c r="F71" s="71">
        <f t="shared" si="1"/>
        <v>144.83948177890295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12308.26</v>
      </c>
      <c r="E73" s="192">
        <v>17827.22</v>
      </c>
      <c r="F73" s="71">
        <f t="shared" si="1"/>
        <v>144.83948177890295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15146.88</v>
      </c>
      <c r="E176" s="79">
        <f>E177+E251</f>
        <v>20430.14</v>
      </c>
      <c r="F176" s="71">
        <f t="shared" si="1"/>
        <v>134.88018654666837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5759.65</v>
      </c>
      <c r="E177" s="79">
        <f>E178+E197+E203+E219+E247+E248</f>
        <v>8063.32</v>
      </c>
      <c r="F177" s="71">
        <f t="shared" si="1"/>
        <v>139.99670118844028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5759.65</v>
      </c>
      <c r="E178" s="79">
        <f>SUM(E179:E181)+E185+E186+SUM(E194:E196)</f>
        <v>8063.32</v>
      </c>
      <c r="F178" s="71">
        <f t="shared" si="1"/>
        <v>139.99670118844028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5252.78</v>
      </c>
      <c r="E179" s="192">
        <v>7388.51</v>
      </c>
      <c r="F179" s="71">
        <f t="shared" si="1"/>
        <v>140.65904149802583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506.87</v>
      </c>
      <c r="E180" s="192">
        <v>674.81</v>
      </c>
      <c r="F180" s="71">
        <f t="shared" si="1"/>
        <v>133.13275593347404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9387.23</v>
      </c>
      <c r="E251" s="79">
        <f>+E252+E255-E264+E274+E291</f>
        <v>12366.82</v>
      </c>
      <c r="F251" s="71">
        <f t="shared" si="1"/>
        <v>131.74088628913961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2838.63</v>
      </c>
      <c r="E252" s="79">
        <f>E253-E254</f>
        <v>2602.9299999999998</v>
      </c>
      <c r="F252" s="71">
        <f t="shared" si="1"/>
        <v>91.6966987596129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2838.63</v>
      </c>
      <c r="E253" s="192">
        <v>2602.9299999999998</v>
      </c>
      <c r="F253" s="71">
        <f t="shared" si="1"/>
        <v>91.6966987596129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6548.6</v>
      </c>
      <c r="E255" s="79">
        <f>E256-E260</f>
        <v>9763.89</v>
      </c>
      <c r="F255" s="71">
        <f t="shared" si="1"/>
        <v>149.09889136609348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6548.6</v>
      </c>
      <c r="E256" s="79">
        <f>SUM(E257:E259)</f>
        <v>9763.89</v>
      </c>
      <c r="F256" s="71">
        <f t="shared" si="1"/>
        <v>149.09889136609348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6548.6</v>
      </c>
      <c r="E257" s="192">
        <v>9763.89</v>
      </c>
      <c r="F257" s="71">
        <f t="shared" si="1"/>
        <v>149.09889136609348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5759.65</v>
      </c>
      <c r="E337" s="192">
        <v>8063.32</v>
      </c>
      <c r="F337" s="71">
        <f t="shared" si="43"/>
        <v>139.99670118844028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38" sqref="E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75171.28</v>
      </c>
      <c r="E35" s="60">
        <f t="shared" si="7"/>
        <v>102583.45</v>
      </c>
      <c r="F35" s="45">
        <f t="shared" si="1"/>
        <v>136.46628073913334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75171.28</v>
      </c>
      <c r="E36" s="60">
        <f t="shared" si="8"/>
        <v>102583.45</v>
      </c>
      <c r="F36" s="45">
        <f t="shared" si="1"/>
        <v>136.46628073913334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75171.28</v>
      </c>
      <c r="E37" s="194">
        <v>102583.45</v>
      </c>
      <c r="F37" s="45">
        <f t="shared" si="1"/>
        <v>136.46628073913334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75171.28</v>
      </c>
      <c r="E141" s="81">
        <f t="shared" si="28"/>
        <v>102583.45</v>
      </c>
      <c r="F141" s="61">
        <f t="shared" si="1"/>
        <v>136.46628073913334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D41" sqref="D4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2303.67</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2303.67</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2303.67</v>
      </c>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5759.65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100783.51999999999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100783.51999999999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91642.01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9141.51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98479.85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98479.85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89526.91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8952.94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8063.3199999999779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8063.32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8063.32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8</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50635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Ris Knjigovodstvo</cp:lastModifiedBy>
  <cp:lastPrinted>2025-11-26T12:43:51Z</cp:lastPrinted>
  <dcterms:created xsi:type="dcterms:W3CDTF">2022-04-01T05:14:30Z</dcterms:created>
  <dcterms:modified xsi:type="dcterms:W3CDTF">2026-01-29T18:55:28Z</dcterms:modified>
</cp:coreProperties>
</file>